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ttja\Downloads\"/>
    </mc:Choice>
  </mc:AlternateContent>
  <xr:revisionPtr revIDLastSave="0" documentId="8_{0854D6D7-65F1-47FA-A258-E815D778E56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olney-Corporate-Gifting" sheetId="1" r:id="rId1"/>
    <sheet name="Gift Options" sheetId="3" state="hidden" r:id="rId2"/>
  </sheets>
  <definedNames>
    <definedName name="Product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P5" i="1" s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S7" i="1"/>
  <c r="U7" i="1" s="1"/>
  <c r="S8" i="1"/>
  <c r="U8" i="1" s="1"/>
  <c r="S9" i="1"/>
  <c r="U9" i="1" s="1"/>
  <c r="S10" i="1"/>
  <c r="U10" i="1" s="1"/>
  <c r="S11" i="1"/>
  <c r="U11" i="1" s="1"/>
  <c r="S12" i="1"/>
  <c r="U12" i="1" s="1"/>
  <c r="S13" i="1"/>
  <c r="U13" i="1" s="1"/>
  <c r="S14" i="1"/>
  <c r="U14" i="1" s="1"/>
  <c r="S15" i="1"/>
  <c r="U15" i="1" s="1"/>
  <c r="S16" i="1"/>
  <c r="U16" i="1" s="1"/>
  <c r="S17" i="1"/>
  <c r="U17" i="1" s="1"/>
  <c r="S18" i="1"/>
  <c r="U18" i="1" s="1"/>
  <c r="S19" i="1"/>
  <c r="U19" i="1" s="1"/>
  <c r="S20" i="1"/>
  <c r="U20" i="1" s="1"/>
  <c r="S21" i="1"/>
  <c r="U21" i="1" s="1"/>
  <c r="S22" i="1"/>
  <c r="U22" i="1" s="1"/>
  <c r="S23" i="1"/>
  <c r="U23" i="1" s="1"/>
  <c r="S24" i="1"/>
  <c r="U24" i="1" s="1"/>
  <c r="S25" i="1"/>
  <c r="U25" i="1" s="1"/>
  <c r="S26" i="1"/>
  <c r="U26" i="1" s="1"/>
  <c r="S27" i="1"/>
  <c r="U27" i="1" s="1"/>
  <c r="S28" i="1"/>
  <c r="U28" i="1" s="1"/>
  <c r="S29" i="1"/>
  <c r="U29" i="1" s="1"/>
  <c r="S30" i="1"/>
  <c r="U30" i="1" s="1"/>
  <c r="S31" i="1"/>
  <c r="U31" i="1" s="1"/>
  <c r="S32" i="1"/>
  <c r="U32" i="1" s="1"/>
  <c r="S33" i="1"/>
  <c r="U33" i="1" s="1"/>
  <c r="S34" i="1"/>
  <c r="U34" i="1" s="1"/>
  <c r="S35" i="1"/>
  <c r="U35" i="1" s="1"/>
  <c r="S36" i="1"/>
  <c r="U36" i="1" s="1"/>
  <c r="S37" i="1"/>
  <c r="U37" i="1" s="1"/>
  <c r="S38" i="1"/>
  <c r="U38" i="1" s="1"/>
  <c r="S39" i="1"/>
  <c r="U39" i="1" s="1"/>
  <c r="S40" i="1"/>
  <c r="U40" i="1" s="1"/>
  <c r="S41" i="1"/>
  <c r="U41" i="1" s="1"/>
  <c r="S42" i="1"/>
  <c r="U42" i="1" s="1"/>
  <c r="S43" i="1"/>
  <c r="U43" i="1" s="1"/>
  <c r="S44" i="1"/>
  <c r="U44" i="1" s="1"/>
  <c r="S45" i="1"/>
  <c r="U45" i="1" s="1"/>
  <c r="S46" i="1"/>
  <c r="U46" i="1" s="1"/>
  <c r="S47" i="1"/>
  <c r="U47" i="1" s="1"/>
  <c r="S48" i="1"/>
  <c r="U48" i="1" s="1"/>
  <c r="S49" i="1"/>
  <c r="U49" i="1" s="1"/>
  <c r="S50" i="1"/>
  <c r="U50" i="1" s="1"/>
  <c r="S51" i="1"/>
  <c r="U51" i="1" s="1"/>
  <c r="S52" i="1"/>
  <c r="U52" i="1" s="1"/>
  <c r="S53" i="1"/>
  <c r="U53" i="1" s="1"/>
  <c r="S54" i="1"/>
  <c r="U54" i="1" s="1"/>
  <c r="S55" i="1"/>
  <c r="U55" i="1" s="1"/>
  <c r="S56" i="1"/>
  <c r="U56" i="1" s="1"/>
  <c r="S57" i="1"/>
  <c r="U57" i="1" s="1"/>
  <c r="S58" i="1"/>
  <c r="U58" i="1" s="1"/>
  <c r="S59" i="1"/>
  <c r="U59" i="1" s="1"/>
  <c r="S60" i="1"/>
  <c r="U60" i="1" s="1"/>
  <c r="S61" i="1"/>
  <c r="U61" i="1" s="1"/>
  <c r="S62" i="1"/>
  <c r="U62" i="1" s="1"/>
  <c r="S63" i="1"/>
  <c r="U63" i="1" s="1"/>
  <c r="S64" i="1"/>
  <c r="U64" i="1" s="1"/>
  <c r="S65" i="1"/>
  <c r="U65" i="1" s="1"/>
  <c r="S66" i="1"/>
  <c r="U66" i="1" s="1"/>
  <c r="S67" i="1"/>
  <c r="U67" i="1" s="1"/>
  <c r="S68" i="1"/>
  <c r="U68" i="1" s="1"/>
  <c r="S69" i="1"/>
  <c r="U69" i="1" s="1"/>
  <c r="S70" i="1"/>
  <c r="U70" i="1" s="1"/>
  <c r="S71" i="1"/>
  <c r="U71" i="1" s="1"/>
  <c r="S72" i="1"/>
  <c r="U72" i="1" s="1"/>
  <c r="S73" i="1"/>
  <c r="U73" i="1" s="1"/>
  <c r="S74" i="1"/>
  <c r="U74" i="1" s="1"/>
  <c r="S75" i="1"/>
  <c r="U75" i="1" s="1"/>
  <c r="S76" i="1"/>
  <c r="U76" i="1" s="1"/>
  <c r="S77" i="1"/>
  <c r="U77" i="1" s="1"/>
  <c r="S78" i="1"/>
  <c r="U78" i="1" s="1"/>
  <c r="S79" i="1"/>
  <c r="U79" i="1" s="1"/>
  <c r="S80" i="1"/>
  <c r="U80" i="1" s="1"/>
  <c r="S81" i="1"/>
  <c r="U81" i="1" s="1"/>
  <c r="S82" i="1"/>
  <c r="U82" i="1" s="1"/>
  <c r="S83" i="1"/>
  <c r="U83" i="1" s="1"/>
  <c r="S84" i="1"/>
  <c r="U84" i="1" s="1"/>
  <c r="S85" i="1"/>
  <c r="U85" i="1" s="1"/>
  <c r="S86" i="1"/>
  <c r="U86" i="1" s="1"/>
  <c r="S87" i="1"/>
  <c r="U87" i="1" s="1"/>
  <c r="S88" i="1"/>
  <c r="U88" i="1" s="1"/>
  <c r="S89" i="1"/>
  <c r="U89" i="1" s="1"/>
  <c r="S90" i="1"/>
  <c r="U90" i="1" s="1"/>
  <c r="S91" i="1"/>
  <c r="U91" i="1" s="1"/>
  <c r="S92" i="1"/>
  <c r="U92" i="1" s="1"/>
  <c r="S93" i="1"/>
  <c r="U93" i="1" s="1"/>
  <c r="S94" i="1"/>
  <c r="U94" i="1" s="1"/>
  <c r="S95" i="1"/>
  <c r="U95" i="1" s="1"/>
  <c r="S96" i="1"/>
  <c r="U96" i="1" s="1"/>
  <c r="S97" i="1"/>
  <c r="U97" i="1" s="1"/>
  <c r="S98" i="1"/>
  <c r="U98" i="1" s="1"/>
  <c r="S99" i="1"/>
  <c r="U99" i="1" s="1"/>
  <c r="S100" i="1"/>
  <c r="U100" i="1" s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5" i="1"/>
  <c r="R26" i="1" l="1"/>
  <c r="R14" i="1"/>
  <c r="R8" i="1"/>
  <c r="R21" i="1"/>
  <c r="R7" i="1"/>
  <c r="R20" i="1"/>
  <c r="R9" i="1"/>
  <c r="R22" i="1"/>
  <c r="R27" i="1"/>
  <c r="R15" i="1"/>
  <c r="R25" i="1"/>
  <c r="R13" i="1"/>
  <c r="R23" i="1"/>
  <c r="R96" i="1"/>
  <c r="R84" i="1"/>
  <c r="R72" i="1"/>
  <c r="R60" i="1"/>
  <c r="R48" i="1"/>
  <c r="R36" i="1"/>
  <c r="R6" i="1"/>
  <c r="R19" i="1"/>
  <c r="R95" i="1"/>
  <c r="R83" i="1"/>
  <c r="R71" i="1"/>
  <c r="R59" i="1"/>
  <c r="R47" i="1"/>
  <c r="R35" i="1"/>
  <c r="R11" i="1"/>
  <c r="R18" i="1"/>
  <c r="R94" i="1"/>
  <c r="R82" i="1"/>
  <c r="R70" i="1"/>
  <c r="R58" i="1"/>
  <c r="R46" i="1"/>
  <c r="R34" i="1"/>
  <c r="R17" i="1"/>
  <c r="R93" i="1"/>
  <c r="R81" i="1"/>
  <c r="R69" i="1"/>
  <c r="R57" i="1"/>
  <c r="R45" i="1"/>
  <c r="R33" i="1"/>
  <c r="R28" i="1"/>
  <c r="R16" i="1"/>
  <c r="R92" i="1"/>
  <c r="R80" i="1"/>
  <c r="R68" i="1"/>
  <c r="R56" i="1"/>
  <c r="R44" i="1"/>
  <c r="R32" i="1"/>
  <c r="R91" i="1"/>
  <c r="R79" i="1"/>
  <c r="R67" i="1"/>
  <c r="R55" i="1"/>
  <c r="R43" i="1"/>
  <c r="R31" i="1"/>
  <c r="R90" i="1"/>
  <c r="R78" i="1"/>
  <c r="R66" i="1"/>
  <c r="R54" i="1"/>
  <c r="R42" i="1"/>
  <c r="R30" i="1"/>
  <c r="R89" i="1"/>
  <c r="R77" i="1"/>
  <c r="R65" i="1"/>
  <c r="R53" i="1"/>
  <c r="R41" i="1"/>
  <c r="R29" i="1"/>
  <c r="R24" i="1"/>
  <c r="R12" i="1"/>
  <c r="R88" i="1"/>
  <c r="R76" i="1"/>
  <c r="R64" i="1"/>
  <c r="R52" i="1"/>
  <c r="R40" i="1"/>
  <c r="R99" i="1"/>
  <c r="R87" i="1"/>
  <c r="R75" i="1"/>
  <c r="R63" i="1"/>
  <c r="R51" i="1"/>
  <c r="R39" i="1"/>
  <c r="R98" i="1"/>
  <c r="R86" i="1"/>
  <c r="R74" i="1"/>
  <c r="R62" i="1"/>
  <c r="R50" i="1"/>
  <c r="R38" i="1"/>
  <c r="R97" i="1"/>
  <c r="R85" i="1"/>
  <c r="R73" i="1"/>
  <c r="R61" i="1"/>
  <c r="R49" i="1"/>
  <c r="R37" i="1"/>
  <c r="R10" i="1"/>
  <c r="R5" i="1"/>
  <c r="T5" i="1" s="1"/>
  <c r="S6" i="1" l="1"/>
  <c r="U6" i="1" s="1"/>
  <c r="T6" i="1"/>
  <c r="S5" i="1"/>
  <c r="U5" i="1" s="1"/>
</calcChain>
</file>

<file path=xl/sharedStrings.xml><?xml version="1.0" encoding="utf-8"?>
<sst xmlns="http://schemas.openxmlformats.org/spreadsheetml/2006/main" count="106" uniqueCount="97">
  <si>
    <t>Multiple Address Order Form</t>
  </si>
  <si>
    <t>Please ensure that all Fields marked with an * are completed in full, and that NO COMMAS are included in any address columns. For your tracking purposes please include a mobile number for all lines</t>
  </si>
  <si>
    <t>Full Name*</t>
  </si>
  <si>
    <t>Company</t>
  </si>
  <si>
    <t>Address Line 1*</t>
  </si>
  <si>
    <t>Address Line 2</t>
  </si>
  <si>
    <t>Town/City*</t>
  </si>
  <si>
    <t>Postcode*</t>
  </si>
  <si>
    <t>Mobile Number*</t>
  </si>
  <si>
    <t>Gift Message</t>
  </si>
  <si>
    <t>Gift Choice 1*</t>
  </si>
  <si>
    <t>Gift 1 Qty*</t>
  </si>
  <si>
    <t>Gift 1 Price</t>
  </si>
  <si>
    <t>Gift 1 Total</t>
  </si>
  <si>
    <t>Gift Choice 2*</t>
  </si>
  <si>
    <t>Gift 2 Qty*</t>
  </si>
  <si>
    <t>Gift 2 Price</t>
  </si>
  <si>
    <t>Gift 2 Total</t>
  </si>
  <si>
    <t>TOTAL # bottles*</t>
  </si>
  <si>
    <t>Total</t>
  </si>
  <si>
    <t>Delivery</t>
  </si>
  <si>
    <t>Delivery Charge</t>
  </si>
  <si>
    <t xml:space="preserve">Grand Total </t>
  </si>
  <si>
    <r>
      <rPr>
        <sz val="11"/>
        <color rgb="FF000000"/>
        <rFont val="Arial"/>
        <family val="2"/>
      </rPr>
      <t xml:space="preserve">Joe Bloggs </t>
    </r>
    <r>
      <rPr>
        <sz val="11"/>
        <color rgb="FFFF0000"/>
        <rFont val="Arial"/>
        <family val="2"/>
      </rPr>
      <t>Example</t>
    </r>
  </si>
  <si>
    <t>Bolney Wine Estate</t>
  </si>
  <si>
    <t>Foxhole Ln</t>
  </si>
  <si>
    <t>Bolney</t>
  </si>
  <si>
    <t>Haywards Heath</t>
  </si>
  <si>
    <t xml:space="preserve"> RH17 5NB</t>
  </si>
  <si>
    <t>07969 241623</t>
  </si>
  <si>
    <t xml:space="preserve">Thank you for all your hard work.
Enjoy a bottle of bubbly! </t>
  </si>
  <si>
    <t>Signature Gift Box - Blanc De Blancs</t>
  </si>
  <si>
    <t>Signature Gift Box - Bolney Bubbly</t>
  </si>
  <si>
    <t>Product</t>
  </si>
  <si>
    <t>SKUs</t>
  </si>
  <si>
    <t>Price</t>
  </si>
  <si>
    <t>URL</t>
  </si>
  <si>
    <t>https://bolneywineestate.com/product/sparkling-wine-two-flute-and-stopper-gift-set</t>
  </si>
  <si>
    <t>Signature Gift Box - Cuvee Rosé</t>
  </si>
  <si>
    <t>Signature Gift Box - Classic Cuvée</t>
  </si>
  <si>
    <t>Signature Gift Box - Cuvée Noir</t>
  </si>
  <si>
    <t>Signature Gift Box - Bolney Bubbly Rosé</t>
  </si>
  <si>
    <t>Wine Lovers Gift Box</t>
  </si>
  <si>
    <t>https://bolneywineestate.com/product/wine-lovers-gift-box</t>
  </si>
  <si>
    <t>Lychgate Duo Gift Box</t>
  </si>
  <si>
    <t>https://bolneywineestate.com/product/lychgate-duo-gift-box</t>
  </si>
  <si>
    <t>Red Wine Lover's Gift Box</t>
  </si>
  <si>
    <t>https://bolneywineestate.com/product/red-wine-lovers-gift-box</t>
  </si>
  <si>
    <t>Rosé sparkling duo</t>
  </si>
  <si>
    <t>https://bolneywineestate.com/product/rose-sparkling-duo</t>
  </si>
  <si>
    <t>Wine Trio Gift Box - Lychgate</t>
  </si>
  <si>
    <t>https://bolneywineestate.com/product/wine-trio-gift-box</t>
  </si>
  <si>
    <t>Wine Trio Gift Box - Cuvée</t>
  </si>
  <si>
    <t>Wine Trio Gift Box - Rosé</t>
  </si>
  <si>
    <t>Bestsellers Case</t>
  </si>
  <si>
    <t>https://bolneywineestate.com/product/bolney-bestsellers-case</t>
  </si>
  <si>
    <t>Still Wine Trio</t>
  </si>
  <si>
    <t>https://bolneywineestate.com/product/still-wine-trio</t>
  </si>
  <si>
    <t>Chardonnay Trio</t>
  </si>
  <si>
    <t>https://bolneywineestate.com/product/chardonnay-trio</t>
  </si>
  <si>
    <t>Still Wine Case </t>
  </si>
  <si>
    <t>https://bolneywineestate.com/product/still-wine-case</t>
  </si>
  <si>
    <t>Sparkling Party Case </t>
  </si>
  <si>
    <t>https://bolneywineestate.com/product/sparkling-party-case</t>
  </si>
  <si>
    <t>Sparkling Wine Case</t>
  </si>
  <si>
    <t>https://bolneywineestate.com/product/sparkling-wine-case</t>
  </si>
  <si>
    <t>Dinner Party Wine Case</t>
  </si>
  <si>
    <t>https://bolneywineestate.com/product/dinner-party-wine-case</t>
  </si>
  <si>
    <t>Rosé Tasting Trio</t>
  </si>
  <si>
    <t>30010437-1</t>
  </si>
  <si>
    <t>https://bolneywineestate.com/product/rose-tasting-trio</t>
  </si>
  <si>
    <t>https://bolneywineestate.com/product/bolney-bubbly-magnum</t>
  </si>
  <si>
    <t>https://bolneywineestate.com/product/classic-cuvee-magnum</t>
  </si>
  <si>
    <t>https://bolneywineestate.com/product/cuvee-noir-magnum</t>
  </si>
  <si>
    <t>https://bolneywineestate.com/product/cuvee-rose-magnum</t>
  </si>
  <si>
    <t>https://bolneywineestate.com/product/blanc-de-blancs-magnum</t>
  </si>
  <si>
    <t>https://bolneywineestate.com/product/pinot-gris-2023-magnum</t>
  </si>
  <si>
    <t>https://bolneywineestate.com/product/english-vines-rose-magnum</t>
  </si>
  <si>
    <t>https://bolneywineestate.com/product/rosso-vermouth</t>
  </si>
  <si>
    <t>https://bolneywineestate.com/product/bolney-estate-gin</t>
  </si>
  <si>
    <t>https://bolneywineestate.com/product/bolney-estate-sloe-gin</t>
  </si>
  <si>
    <t>Bianco Vermouth</t>
  </si>
  <si>
    <t>https://bolneywineestate.com/product/white-vermouth</t>
  </si>
  <si>
    <t>https://bolneywineestate.com/product/bolney-sussex-negroni</t>
  </si>
  <si>
    <t>English Garden Spritz</t>
  </si>
  <si>
    <t>https://bolneywineestate.com/product/english-garden-spritz</t>
  </si>
  <si>
    <t>Bolney Bubbly Magnum</t>
  </si>
  <si>
    <t>Bolney Rosso Vermouth</t>
  </si>
  <si>
    <t>Bolney Estate Gin</t>
  </si>
  <si>
    <t>Bolney Estate Sloe Gin</t>
  </si>
  <si>
    <t>Bolney Sussex Negroni</t>
  </si>
  <si>
    <t>Bolney Classic Cuvée Magnum</t>
  </si>
  <si>
    <t>Bolney Cuvée Noir Magnum</t>
  </si>
  <si>
    <t>Bolney Cuvée Rosé Magnum</t>
  </si>
  <si>
    <t>Bolney Blac de Blancs Magnum</t>
  </si>
  <si>
    <t>Bolney Pinot Gris Magnum</t>
  </si>
  <si>
    <t>Bolney English Vines Rosé Magnum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</si>
</sst>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£]#,##0.00"/>
    <numFmt numFmtId="165" formatCode="&quot;£&quot;#,##0.0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Garamond"/>
      <family val="1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26"/>
      <color rgb="FFFFFFFF"/>
      <name val="Garamond"/>
      <family val="1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88886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E4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rgb="FF000000"/>
      </right>
      <top style="thin">
        <color rgb="FF000000"/>
      </top>
      <bottom style="thin">
        <color theme="1" tint="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 tint="0.34998626667073579"/>
      </bottom>
      <diagonal/>
    </border>
    <border>
      <left style="thin">
        <color rgb="FF000000"/>
      </left>
      <right style="thin">
        <color theme="1" tint="0.34998626667073579"/>
      </right>
      <top style="thin">
        <color rgb="FF000000"/>
      </top>
      <bottom style="thin">
        <color theme="1" tint="0.34998626667073579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8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164" fontId="9" fillId="3" borderId="4" xfId="0" applyNumberFormat="1" applyFont="1" applyFill="1" applyBorder="1" applyAlignment="1">
      <alignment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0" fillId="0" borderId="0" xfId="0" applyNumberFormat="1"/>
    <xf numFmtId="1" fontId="8" fillId="0" borderId="0" xfId="0" applyNumberFormat="1" applyFont="1"/>
    <xf numFmtId="1" fontId="11" fillId="0" borderId="0" xfId="0" applyNumberFormat="1" applyFont="1"/>
    <xf numFmtId="0" fontId="14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8" fontId="9" fillId="3" borderId="6" xfId="0" applyNumberFormat="1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8" fontId="9" fillId="3" borderId="10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8" fontId="9" fillId="3" borderId="12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vertical="center"/>
    </xf>
    <xf numFmtId="8" fontId="16" fillId="6" borderId="0" xfId="0" applyNumberFormat="1" applyFont="1" applyFill="1" applyAlignment="1">
      <alignment horizontal="left" vertical="center"/>
    </xf>
    <xf numFmtId="0" fontId="15" fillId="6" borderId="0" xfId="1" applyFill="1" applyAlignment="1">
      <alignment vertical="center"/>
    </xf>
    <xf numFmtId="0" fontId="16" fillId="5" borderId="0" xfId="0" applyFont="1" applyFill="1" applyAlignment="1">
      <alignment vertical="center"/>
    </xf>
    <xf numFmtId="8" fontId="16" fillId="5" borderId="0" xfId="0" applyNumberFormat="1" applyFont="1" applyFill="1" applyAlignment="1">
      <alignment horizontal="left" vertical="center"/>
    </xf>
    <xf numFmtId="0" fontId="15" fillId="5" borderId="0" xfId="1" applyFill="1" applyAlignment="1">
      <alignment vertical="center"/>
    </xf>
    <xf numFmtId="1" fontId="16" fillId="6" borderId="0" xfId="0" applyNumberFormat="1" applyFont="1" applyFill="1" applyAlignment="1">
      <alignment horizontal="left" vertical="center"/>
    </xf>
    <xf numFmtId="1" fontId="16" fillId="5" borderId="0" xfId="0" applyNumberFormat="1" applyFont="1" applyFill="1" applyAlignment="1">
      <alignment horizontal="left" vertical="center"/>
    </xf>
    <xf numFmtId="0" fontId="16" fillId="4" borderId="0" xfId="0" applyFont="1" applyFill="1" applyAlignment="1">
      <alignment vertical="center"/>
    </xf>
    <xf numFmtId="165" fontId="0" fillId="0" borderId="0" xfId="0" applyNumberFormat="1" applyAlignment="1">
      <alignment horizontal="left"/>
    </xf>
    <xf numFmtId="165" fontId="8" fillId="0" borderId="0" xfId="0" applyNumberFormat="1" applyFont="1" applyAlignment="1">
      <alignment horizontal="lef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£&quot;#,##0.00"/>
      <alignment horizontal="left" textRotation="0" wrapText="0" indent="0" justifyLastLine="0" shrinkToFit="0" readingOrder="0"/>
    </dxf>
    <dxf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Medium9"/>
  <colors>
    <mruColors>
      <color rgb="FFE8E8E8"/>
      <color rgb="FFD1C3BD"/>
      <color rgb="FF8C7063"/>
      <color rgb="FFDBDBDB"/>
      <color rgb="FF88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200025</xdr:rowOff>
    </xdr:from>
    <xdr:to>
      <xdr:col>7</xdr:col>
      <xdr:colOff>1389222</xdr:colOff>
      <xdr:row>0</xdr:row>
      <xdr:rowOff>842010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E47270-F56F-F366-CEAC-EE9B7FDD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0163" y="200025"/>
          <a:ext cx="1886903" cy="641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1143000</xdr:rowOff>
    </xdr:from>
    <xdr:to>
      <xdr:col>37</xdr:col>
      <xdr:colOff>166687</xdr:colOff>
      <xdr:row>0</xdr:row>
      <xdr:rowOff>1443990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D872F5-510D-DCE9-F336-72B6B30F32BA}"/>
            </a:ext>
            <a:ext uri="{147F2762-F138-4A5C-976F-8EAC2B608ADB}">
              <a16:predDERef xmlns:a16="http://schemas.microsoft.com/office/drawing/2014/main" pred="{D1E47270-F56F-F366-CEAC-EE9B7FDD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0"/>
          <a:ext cx="30599062" cy="3009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A68035-E23D-4C53-B57C-BE229D6610BB}" name="Table1" displayName="Table1" ref="A1:D35" totalsRowShown="0" dataDxfId="3">
  <sortState xmlns:xlrd2="http://schemas.microsoft.com/office/spreadsheetml/2017/richdata2" ref="A2:C23">
    <sortCondition ref="A2:A23"/>
  </sortState>
  <tableColumns count="4">
    <tableColumn id="1" xr3:uid="{A7DAB9F5-7858-462C-B621-68C3DE0D8D6D}" name="Product"/>
    <tableColumn id="2" xr3:uid="{92EE6F88-8727-489E-8091-B8C9C484D799}" name="SKUs" dataDxfId="2"/>
    <tableColumn id="3" xr3:uid="{6DEAF75B-EAC1-4119-B936-729290010880}" name="Price" dataDxfId="1"/>
    <tableColumn id="4" xr3:uid="{594DD7C7-4EE2-4DEC-BDE0-2D431E0EB97B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olneywineestate.com/product/lychgate-duo-gift-box" TargetMode="External"/><Relationship Id="rId13" Type="http://schemas.openxmlformats.org/officeDocument/2006/relationships/hyperlink" Target="https://bolneywineestate.com/product/chardonnay-trio" TargetMode="External"/><Relationship Id="rId18" Type="http://schemas.openxmlformats.org/officeDocument/2006/relationships/hyperlink" Target="https://bolneywineestate.com/product/bolney-bubbly-magnum" TargetMode="External"/><Relationship Id="rId26" Type="http://schemas.openxmlformats.org/officeDocument/2006/relationships/hyperlink" Target="https://bolneywineestate.com/product/bolney-estate-gin" TargetMode="External"/><Relationship Id="rId3" Type="http://schemas.openxmlformats.org/officeDocument/2006/relationships/hyperlink" Target="https://bolneywineestate.com/product/sparkling-wine-two-flute-and-stopper-gift-set" TargetMode="External"/><Relationship Id="rId21" Type="http://schemas.openxmlformats.org/officeDocument/2006/relationships/hyperlink" Target="https://bolneywineestate.com/product/cuvee-rose-magnum" TargetMode="External"/><Relationship Id="rId7" Type="http://schemas.openxmlformats.org/officeDocument/2006/relationships/hyperlink" Target="https://bolneywineestate.com/product/wine-lovers-gift-box" TargetMode="External"/><Relationship Id="rId12" Type="http://schemas.openxmlformats.org/officeDocument/2006/relationships/hyperlink" Target="https://bolneywineestate.com/product/still-wine-trio" TargetMode="External"/><Relationship Id="rId17" Type="http://schemas.openxmlformats.org/officeDocument/2006/relationships/hyperlink" Target="https://bolneywineestate.com/product/dinner-party-wine-case" TargetMode="External"/><Relationship Id="rId25" Type="http://schemas.openxmlformats.org/officeDocument/2006/relationships/hyperlink" Target="https://bolneywineestate.com/product/rosso-vermouth" TargetMode="External"/><Relationship Id="rId2" Type="http://schemas.openxmlformats.org/officeDocument/2006/relationships/hyperlink" Target="https://bolneywineestate.com/product/sparkling-wine-two-flute-and-stopper-gift-set" TargetMode="External"/><Relationship Id="rId16" Type="http://schemas.openxmlformats.org/officeDocument/2006/relationships/hyperlink" Target="https://bolneywineestate.com/product/sparkling-wine-case" TargetMode="External"/><Relationship Id="rId20" Type="http://schemas.openxmlformats.org/officeDocument/2006/relationships/hyperlink" Target="https://bolneywineestate.com/product/cuvee-noir-magnum" TargetMode="External"/><Relationship Id="rId29" Type="http://schemas.openxmlformats.org/officeDocument/2006/relationships/hyperlink" Target="https://bolneywineestate.com/product/bolney-sussex-negroni" TargetMode="External"/><Relationship Id="rId1" Type="http://schemas.openxmlformats.org/officeDocument/2006/relationships/hyperlink" Target="https://bolneywineestate.com/product/sparkling-wine-two-flute-and-stopper-gift-set" TargetMode="External"/><Relationship Id="rId6" Type="http://schemas.openxmlformats.org/officeDocument/2006/relationships/hyperlink" Target="https://bolneywineestate.com/product/sparkling-wine-two-flute-and-stopper-gift-set" TargetMode="External"/><Relationship Id="rId11" Type="http://schemas.openxmlformats.org/officeDocument/2006/relationships/hyperlink" Target="https://bolneywineestate.com/product/bolney-bestsellers-case" TargetMode="External"/><Relationship Id="rId24" Type="http://schemas.openxmlformats.org/officeDocument/2006/relationships/hyperlink" Target="https://bolneywineestate.com/product/english-vines-rose-magnum" TargetMode="External"/><Relationship Id="rId32" Type="http://schemas.openxmlformats.org/officeDocument/2006/relationships/table" Target="../tables/table1.xml"/><Relationship Id="rId5" Type="http://schemas.openxmlformats.org/officeDocument/2006/relationships/hyperlink" Target="https://bolneywineestate.com/product/sparkling-wine-two-flute-and-stopper-gift-set" TargetMode="External"/><Relationship Id="rId15" Type="http://schemas.openxmlformats.org/officeDocument/2006/relationships/hyperlink" Target="https://bolneywineestate.com/product/sparkling-party-case" TargetMode="External"/><Relationship Id="rId23" Type="http://schemas.openxmlformats.org/officeDocument/2006/relationships/hyperlink" Target="https://bolneywineestate.com/product/pinot-gris-2023-magnum" TargetMode="External"/><Relationship Id="rId28" Type="http://schemas.openxmlformats.org/officeDocument/2006/relationships/hyperlink" Target="https://bolneywineestate.com/product/white-vermouth" TargetMode="External"/><Relationship Id="rId10" Type="http://schemas.openxmlformats.org/officeDocument/2006/relationships/hyperlink" Target="https://bolneywineestate.com/product/rose-sparkling-duo" TargetMode="External"/><Relationship Id="rId19" Type="http://schemas.openxmlformats.org/officeDocument/2006/relationships/hyperlink" Target="https://bolneywineestate.com/product/classic-cuvee-magnu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bolneywineestate.com/product/sparkling-wine-two-flute-and-stopper-gift-set" TargetMode="External"/><Relationship Id="rId9" Type="http://schemas.openxmlformats.org/officeDocument/2006/relationships/hyperlink" Target="https://bolneywineestate.com/product/red-wine-lovers-gift-box" TargetMode="External"/><Relationship Id="rId14" Type="http://schemas.openxmlformats.org/officeDocument/2006/relationships/hyperlink" Target="https://bolneywineestate.com/product/still-wine-case" TargetMode="External"/><Relationship Id="rId22" Type="http://schemas.openxmlformats.org/officeDocument/2006/relationships/hyperlink" Target="https://bolneywineestate.com/product/blanc-de-blancs-magnum" TargetMode="External"/><Relationship Id="rId27" Type="http://schemas.openxmlformats.org/officeDocument/2006/relationships/hyperlink" Target="https://bolneywineestate.com/product/bolney-estate-sloe-gin" TargetMode="External"/><Relationship Id="rId30" Type="http://schemas.openxmlformats.org/officeDocument/2006/relationships/hyperlink" Target="https://bolneywineestate.com/product/english-garden-sprit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zoomScale="80" zoomScaleNormal="80" workbookViewId="0">
      <pane ySplit="4" topLeftCell="A5" activePane="bottomLeft" state="frozen"/>
      <selection pane="bottomLeft" activeCell="M5" sqref="M5"/>
    </sheetView>
  </sheetViews>
  <sheetFormatPr defaultColWidth="9.140625" defaultRowHeight="15" x14ac:dyDescent="0.25"/>
  <cols>
    <col min="1" max="1" width="21.7109375" bestFit="1" customWidth="1"/>
    <col min="2" max="2" width="20.5703125" bestFit="1" customWidth="1"/>
    <col min="3" max="3" width="17.140625" bestFit="1" customWidth="1"/>
    <col min="4" max="4" width="16.28515625" bestFit="1" customWidth="1"/>
    <col min="5" max="5" width="17.7109375" bestFit="1" customWidth="1"/>
    <col min="6" max="6" width="12.28515625" bestFit="1" customWidth="1"/>
    <col min="7" max="7" width="17.28515625" customWidth="1"/>
    <col min="8" max="8" width="31.7109375" bestFit="1" customWidth="1"/>
    <col min="9" max="9" width="35" bestFit="1" customWidth="1"/>
    <col min="10" max="10" width="10.7109375" style="6" bestFit="1" customWidth="1"/>
    <col min="11" max="11" width="11.7109375" style="6" bestFit="1" customWidth="1"/>
    <col min="12" max="12" width="11.5703125" style="6" hidden="1" customWidth="1"/>
    <col min="13" max="13" width="32.140625" bestFit="1" customWidth="1"/>
    <col min="14" max="14" width="10.7109375" style="6" bestFit="1" customWidth="1"/>
    <col min="15" max="15" width="11.7109375" style="6" bestFit="1" customWidth="1"/>
    <col min="16" max="16" width="11.5703125" style="6" hidden="1" customWidth="1"/>
    <col min="17" max="17" width="17.85546875" hidden="1" customWidth="1"/>
    <col min="18" max="18" width="9.28515625" hidden="1" customWidth="1"/>
    <col min="19" max="19" width="30.5703125" bestFit="1" customWidth="1"/>
    <col min="20" max="20" width="17" hidden="1" customWidth="1"/>
    <col min="21" max="21" width="13.140625" style="6" bestFit="1" customWidth="1"/>
  </cols>
  <sheetData>
    <row r="1" spans="1:23" s="1" customFormat="1" ht="115.5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3" s="3" customFormat="1" ht="59.25" customHeight="1" x14ac:dyDescent="0.25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3" s="4" customFormat="1" ht="41.25" customHeight="1" x14ac:dyDescent="0.25">
      <c r="A3" s="56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3" s="2" customFormat="1" ht="25.5" customHeight="1" x14ac:dyDescent="0.25">
      <c r="A4" s="24" t="s">
        <v>2</v>
      </c>
      <c r="B4" s="24" t="s">
        <v>3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5" t="s">
        <v>11</v>
      </c>
      <c r="K4" s="25" t="s">
        <v>12</v>
      </c>
      <c r="L4" s="25" t="s">
        <v>13</v>
      </c>
      <c r="M4" s="24" t="s">
        <v>14</v>
      </c>
      <c r="N4" s="25" t="s">
        <v>15</v>
      </c>
      <c r="O4" s="25" t="s">
        <v>16</v>
      </c>
      <c r="P4" s="25" t="s">
        <v>17</v>
      </c>
      <c r="Q4" s="24" t="s">
        <v>18</v>
      </c>
      <c r="R4" s="24" t="s">
        <v>19</v>
      </c>
      <c r="S4" s="24" t="s">
        <v>20</v>
      </c>
      <c r="T4" s="24" t="s">
        <v>21</v>
      </c>
      <c r="U4" s="25" t="s">
        <v>22</v>
      </c>
    </row>
    <row r="5" spans="1:23" s="9" customFormat="1" ht="60.75" customHeight="1" x14ac:dyDescent="0.25">
      <c r="A5" s="29" t="s">
        <v>23</v>
      </c>
      <c r="B5" s="16" t="s">
        <v>24</v>
      </c>
      <c r="C5" s="16" t="s">
        <v>25</v>
      </c>
      <c r="D5" s="17" t="s">
        <v>26</v>
      </c>
      <c r="E5" s="17" t="s">
        <v>27</v>
      </c>
      <c r="F5" s="17" t="s">
        <v>28</v>
      </c>
      <c r="G5" s="18" t="s">
        <v>29</v>
      </c>
      <c r="H5" s="34" t="s">
        <v>30</v>
      </c>
      <c r="I5" s="38" t="s">
        <v>32</v>
      </c>
      <c r="J5" s="35">
        <v>1</v>
      </c>
      <c r="K5" s="36">
        <f>IF(ISNUMBER(I5), _xlfn.IFNA(VLOOKUP(I5, 'Gift Options'!B:C, 2, FALSE), ""), _xlfn.IFNA(VLOOKUP(I5, 'Gift Options'!A:C, 3, FALSE), ""))</f>
        <v>52</v>
      </c>
      <c r="L5" s="44">
        <f>IF(ISNUMBER(K5),(K5*J5),"")</f>
        <v>52</v>
      </c>
      <c r="M5" s="37" t="s">
        <v>87</v>
      </c>
      <c r="N5" s="19">
        <v>1</v>
      </c>
      <c r="O5" s="20">
        <f>IF(ISNUMBER(M5), _xlfn.IFNA(VLOOKUP(M5, 'Gift Options'!B:C, 2, FALSE), ""), _xlfn.IFNA(VLOOKUP(M5, 'Gift Options'!A:C, 3, FALSE), ""))</f>
        <v>17</v>
      </c>
      <c r="P5" s="20">
        <f>IF(ISNUMBER(O5),(N5*O5),"")</f>
        <v>17</v>
      </c>
      <c r="Q5" s="21">
        <f t="shared" ref="Q5:Q35" si="0">SUM(J5+N5)</f>
        <v>2</v>
      </c>
      <c r="R5" s="22">
        <f t="shared" ref="R5:R35" si="1">IF(AND(I5&lt;&gt;"", J5&lt;&gt;"", K5&lt;&gt;""), (J5*K5), 0) + IF(AND(M5&lt;&gt;"", N5&lt;&gt;"", O5&lt;&gt;""), (N5*O5), 0)</f>
        <v>69</v>
      </c>
      <c r="S5" s="21" t="str">
        <f t="shared" ref="S5:S35" si="2">IF(OR(M5&lt;&gt;"",I5&lt;&gt;""),IF(R5&lt;95,"£7.95 (Parcelforce, Standard)","FREE"),"")</f>
        <v>£7.95 (Parcelforce, Standard)</v>
      </c>
      <c r="T5" s="21">
        <f t="shared" ref="T5:T35" si="3">IF(OR(M5&lt;&gt;"",I5&lt;&gt;""),IF(R5&lt;95,6.62,0),"")</f>
        <v>6.62</v>
      </c>
      <c r="U5" s="23">
        <f t="shared" ref="U5:U35" si="4">IF(S5&lt;&gt;"",IF(R5&lt;95, (R5+7.95), R5),"")</f>
        <v>76.95</v>
      </c>
      <c r="V5" s="7"/>
      <c r="W5" s="8"/>
    </row>
    <row r="6" spans="1:23" s="9" customFormat="1" ht="60.75" customHeight="1" x14ac:dyDescent="0.25">
      <c r="A6" s="10"/>
      <c r="B6" s="10"/>
      <c r="C6" s="10"/>
      <c r="D6" s="11"/>
      <c r="E6" s="11"/>
      <c r="F6" s="11"/>
      <c r="G6" s="12"/>
      <c r="H6" s="39"/>
      <c r="I6" s="40"/>
      <c r="J6" s="41"/>
      <c r="K6" s="42" t="str">
        <f>IF(ISNUMBER(I6), _xlfn.IFNA(VLOOKUP(I6, 'Gift Options'!B:C, 2, FALSE), ""), _xlfn.IFNA(VLOOKUP(I6, 'Gift Options'!A:C, 3, FALSE), ""))</f>
        <v/>
      </c>
      <c r="L6" s="44" t="str">
        <f t="shared" ref="L6:L68" si="5">IF(ISNUMBER(K6),(K6*J6),"")</f>
        <v/>
      </c>
      <c r="M6" s="43"/>
      <c r="N6" s="19"/>
      <c r="O6" s="20" t="str">
        <f>IF(ISNUMBER(M6), _xlfn.IFNA(VLOOKUP(M6, 'Gift Options'!B:C, 2, FALSE), ""), _xlfn.IFNA(VLOOKUP(M6, 'Gift Options'!A:C, 3, FALSE), ""))</f>
        <v/>
      </c>
      <c r="P6" s="20" t="str">
        <f t="shared" ref="P6:P68" si="6">IF(ISNUMBER(O6),(N6*O6),"")</f>
        <v/>
      </c>
      <c r="Q6" s="21">
        <f t="shared" si="0"/>
        <v>0</v>
      </c>
      <c r="R6" s="22">
        <f t="shared" si="1"/>
        <v>0</v>
      </c>
      <c r="S6" s="21" t="str">
        <f t="shared" si="2"/>
        <v/>
      </c>
      <c r="T6" s="21" t="str">
        <f t="shared" si="3"/>
        <v/>
      </c>
      <c r="U6" s="23" t="str">
        <f t="shared" si="4"/>
        <v/>
      </c>
    </row>
    <row r="7" spans="1:23" s="9" customFormat="1" ht="60.75" customHeight="1" x14ac:dyDescent="0.25">
      <c r="A7" s="10"/>
      <c r="B7" s="10"/>
      <c r="C7" s="10"/>
      <c r="D7" s="11"/>
      <c r="E7" s="11"/>
      <c r="F7" s="11"/>
      <c r="G7" s="12"/>
      <c r="H7" s="13"/>
      <c r="I7" s="17"/>
      <c r="J7" s="14"/>
      <c r="K7" s="20" t="str">
        <f>IF(ISNUMBER(I7), _xlfn.IFNA(VLOOKUP(I7, 'Gift Options'!B:C, 2, FALSE), ""), _xlfn.IFNA(VLOOKUP(I7, 'Gift Options'!A:C, 3, FALSE), ""))</f>
        <v/>
      </c>
      <c r="L7" s="44" t="str">
        <f t="shared" si="5"/>
        <v/>
      </c>
      <c r="M7" s="17"/>
      <c r="N7" s="19"/>
      <c r="O7" s="20" t="str">
        <f>IF(ISNUMBER(M7), _xlfn.IFNA(VLOOKUP(M7, 'Gift Options'!B:C, 2, FALSE), ""), _xlfn.IFNA(VLOOKUP(M7, 'Gift Options'!A:C, 3, FALSE), ""))</f>
        <v/>
      </c>
      <c r="P7" s="20" t="str">
        <f t="shared" si="6"/>
        <v/>
      </c>
      <c r="Q7" s="21">
        <f t="shared" si="0"/>
        <v>0</v>
      </c>
      <c r="R7" s="22">
        <f t="shared" si="1"/>
        <v>0</v>
      </c>
      <c r="S7" s="21" t="str">
        <f t="shared" si="2"/>
        <v/>
      </c>
      <c r="T7" s="21" t="str">
        <f t="shared" si="3"/>
        <v/>
      </c>
      <c r="U7" s="23" t="str">
        <f t="shared" si="4"/>
        <v/>
      </c>
    </row>
    <row r="8" spans="1:23" s="9" customFormat="1" ht="60.75" customHeight="1" x14ac:dyDescent="0.25">
      <c r="A8" s="10"/>
      <c r="B8" s="10"/>
      <c r="C8" s="10"/>
      <c r="D8" s="11"/>
      <c r="E8" s="11"/>
      <c r="F8" s="11"/>
      <c r="G8" s="12"/>
      <c r="H8" s="13"/>
      <c r="I8" s="17"/>
      <c r="J8" s="14"/>
      <c r="K8" s="20" t="str">
        <f>IF(ISNUMBER(I8), _xlfn.IFNA(VLOOKUP(I8, 'Gift Options'!B:C, 2, FALSE), ""), _xlfn.IFNA(VLOOKUP(I8, 'Gift Options'!A:C, 3, FALSE), ""))</f>
        <v/>
      </c>
      <c r="L8" s="44" t="str">
        <f t="shared" si="5"/>
        <v/>
      </c>
      <c r="M8" s="17"/>
      <c r="N8" s="19"/>
      <c r="O8" s="20" t="str">
        <f>IF(ISNUMBER(M8), _xlfn.IFNA(VLOOKUP(M8, 'Gift Options'!B:C, 2, FALSE), ""), _xlfn.IFNA(VLOOKUP(M8, 'Gift Options'!A:C, 3, FALSE), ""))</f>
        <v/>
      </c>
      <c r="P8" s="20" t="str">
        <f t="shared" si="6"/>
        <v/>
      </c>
      <c r="Q8" s="21">
        <f t="shared" si="0"/>
        <v>0</v>
      </c>
      <c r="R8" s="22">
        <f t="shared" si="1"/>
        <v>0</v>
      </c>
      <c r="S8" s="21" t="str">
        <f t="shared" si="2"/>
        <v/>
      </c>
      <c r="T8" s="21" t="str">
        <f t="shared" si="3"/>
        <v/>
      </c>
      <c r="U8" s="23" t="str">
        <f t="shared" si="4"/>
        <v/>
      </c>
    </row>
    <row r="9" spans="1:23" s="9" customFormat="1" ht="60.75" customHeight="1" x14ac:dyDescent="0.25">
      <c r="A9" s="10"/>
      <c r="B9" s="10"/>
      <c r="C9" s="10"/>
      <c r="D9" s="11"/>
      <c r="E9" s="11"/>
      <c r="F9" s="11"/>
      <c r="G9" s="12"/>
      <c r="H9" s="13"/>
      <c r="I9" s="17"/>
      <c r="J9" s="14"/>
      <c r="K9" s="20" t="str">
        <f>IF(ISNUMBER(I9), _xlfn.IFNA(VLOOKUP(I9, 'Gift Options'!B:C, 2, FALSE), ""), _xlfn.IFNA(VLOOKUP(I9, 'Gift Options'!A:C, 3, FALSE), ""))</f>
        <v/>
      </c>
      <c r="L9" s="44" t="str">
        <f t="shared" si="5"/>
        <v/>
      </c>
      <c r="M9" s="17"/>
      <c r="N9" s="19"/>
      <c r="O9" s="20" t="str">
        <f>IF(ISNUMBER(M9), _xlfn.IFNA(VLOOKUP(M9, 'Gift Options'!B:C, 2, FALSE), ""), _xlfn.IFNA(VLOOKUP(M9, 'Gift Options'!A:C, 3, FALSE), ""))</f>
        <v/>
      </c>
      <c r="P9" s="20" t="str">
        <f t="shared" si="6"/>
        <v/>
      </c>
      <c r="Q9" s="21">
        <f t="shared" si="0"/>
        <v>0</v>
      </c>
      <c r="R9" s="22">
        <f t="shared" si="1"/>
        <v>0</v>
      </c>
      <c r="S9" s="21" t="str">
        <f t="shared" si="2"/>
        <v/>
      </c>
      <c r="T9" s="21" t="str">
        <f t="shared" si="3"/>
        <v/>
      </c>
      <c r="U9" s="23" t="str">
        <f t="shared" si="4"/>
        <v/>
      </c>
    </row>
    <row r="10" spans="1:23" s="9" customFormat="1" ht="60.75" customHeight="1" x14ac:dyDescent="0.25">
      <c r="A10" s="10"/>
      <c r="B10" s="10"/>
      <c r="C10" s="10"/>
      <c r="D10" s="11"/>
      <c r="E10" s="11"/>
      <c r="F10" s="11"/>
      <c r="G10" s="11"/>
      <c r="H10" s="11"/>
      <c r="I10" s="17"/>
      <c r="J10" s="14"/>
      <c r="K10" s="20" t="str">
        <f>IF(ISNUMBER(I10), _xlfn.IFNA(VLOOKUP(I10, 'Gift Options'!B:C, 2, FALSE), ""), _xlfn.IFNA(VLOOKUP(I10, 'Gift Options'!A:C, 3, FALSE), ""))</f>
        <v/>
      </c>
      <c r="L10" s="44" t="str">
        <f t="shared" si="5"/>
        <v/>
      </c>
      <c r="M10" s="17"/>
      <c r="N10" s="19"/>
      <c r="O10" s="20" t="str">
        <f>IF(ISNUMBER(M10), _xlfn.IFNA(VLOOKUP(M10, 'Gift Options'!B:C, 2, FALSE), ""), _xlfn.IFNA(VLOOKUP(M10, 'Gift Options'!A:C, 3, FALSE), ""))</f>
        <v/>
      </c>
      <c r="P10" s="20" t="str">
        <f t="shared" si="6"/>
        <v/>
      </c>
      <c r="Q10" s="21">
        <f t="shared" si="0"/>
        <v>0</v>
      </c>
      <c r="R10" s="22">
        <f t="shared" si="1"/>
        <v>0</v>
      </c>
      <c r="S10" s="21" t="str">
        <f t="shared" si="2"/>
        <v/>
      </c>
      <c r="T10" s="21" t="str">
        <f t="shared" si="3"/>
        <v/>
      </c>
      <c r="U10" s="23" t="str">
        <f t="shared" si="4"/>
        <v/>
      </c>
    </row>
    <row r="11" spans="1:23" s="9" customFormat="1" ht="60.75" customHeight="1" x14ac:dyDescent="0.25">
      <c r="A11" s="10"/>
      <c r="B11" s="10"/>
      <c r="C11" s="10"/>
      <c r="D11" s="11"/>
      <c r="E11" s="11"/>
      <c r="F11" s="11"/>
      <c r="G11" s="11"/>
      <c r="H11" s="11"/>
      <c r="I11" s="17"/>
      <c r="J11" s="14"/>
      <c r="K11" s="20" t="str">
        <f>IF(ISNUMBER(I11), _xlfn.IFNA(VLOOKUP(I11, 'Gift Options'!B:C, 2, FALSE), ""), _xlfn.IFNA(VLOOKUP(I11, 'Gift Options'!A:C, 3, FALSE), ""))</f>
        <v/>
      </c>
      <c r="L11" s="44" t="str">
        <f t="shared" si="5"/>
        <v/>
      </c>
      <c r="M11" s="17"/>
      <c r="N11" s="19"/>
      <c r="O11" s="20" t="str">
        <f>IF(ISNUMBER(M11), _xlfn.IFNA(VLOOKUP(M11, 'Gift Options'!B:C, 2, FALSE), ""), _xlfn.IFNA(VLOOKUP(M11, 'Gift Options'!A:C, 3, FALSE), ""))</f>
        <v/>
      </c>
      <c r="P11" s="20" t="str">
        <f t="shared" si="6"/>
        <v/>
      </c>
      <c r="Q11" s="21">
        <f t="shared" si="0"/>
        <v>0</v>
      </c>
      <c r="R11" s="22">
        <f t="shared" si="1"/>
        <v>0</v>
      </c>
      <c r="S11" s="21" t="str">
        <f t="shared" si="2"/>
        <v/>
      </c>
      <c r="T11" s="21" t="str">
        <f t="shared" si="3"/>
        <v/>
      </c>
      <c r="U11" s="23" t="str">
        <f t="shared" si="4"/>
        <v/>
      </c>
    </row>
    <row r="12" spans="1:23" s="9" customFormat="1" ht="60.75" customHeight="1" x14ac:dyDescent="0.25">
      <c r="A12" s="10"/>
      <c r="B12" s="10"/>
      <c r="C12" s="10"/>
      <c r="D12" s="10"/>
      <c r="E12" s="10"/>
      <c r="F12" s="10"/>
      <c r="G12" s="10"/>
      <c r="H12" s="10"/>
      <c r="I12" s="17"/>
      <c r="J12" s="15"/>
      <c r="K12" s="20" t="str">
        <f>IF(ISNUMBER(I12), _xlfn.IFNA(VLOOKUP(I12, 'Gift Options'!B:C, 2, FALSE), ""), _xlfn.IFNA(VLOOKUP(I12, 'Gift Options'!A:C, 3, FALSE), ""))</f>
        <v/>
      </c>
      <c r="L12" s="44" t="str">
        <f t="shared" si="5"/>
        <v/>
      </c>
      <c r="M12" s="17"/>
      <c r="N12" s="19"/>
      <c r="O12" s="20" t="str">
        <f>IF(ISNUMBER(M12), _xlfn.IFNA(VLOOKUP(M12, 'Gift Options'!B:C, 2, FALSE), ""), _xlfn.IFNA(VLOOKUP(M12, 'Gift Options'!A:C, 3, FALSE), ""))</f>
        <v/>
      </c>
      <c r="P12" s="20" t="str">
        <f t="shared" si="6"/>
        <v/>
      </c>
      <c r="Q12" s="21">
        <f t="shared" si="0"/>
        <v>0</v>
      </c>
      <c r="R12" s="22">
        <f t="shared" si="1"/>
        <v>0</v>
      </c>
      <c r="S12" s="21" t="str">
        <f t="shared" si="2"/>
        <v/>
      </c>
      <c r="T12" s="21" t="str">
        <f t="shared" si="3"/>
        <v/>
      </c>
      <c r="U12" s="23" t="str">
        <f t="shared" si="4"/>
        <v/>
      </c>
    </row>
    <row r="13" spans="1:23" s="9" customFormat="1" ht="60.75" customHeight="1" x14ac:dyDescent="0.25">
      <c r="A13" s="10"/>
      <c r="B13" s="10"/>
      <c r="C13" s="10"/>
      <c r="D13" s="10"/>
      <c r="E13" s="10"/>
      <c r="F13" s="10"/>
      <c r="G13" s="10"/>
      <c r="H13" s="10"/>
      <c r="I13" s="17"/>
      <c r="J13" s="15"/>
      <c r="K13" s="20" t="str">
        <f>IF(ISNUMBER(I13), _xlfn.IFNA(VLOOKUP(I13, 'Gift Options'!B:C, 2, FALSE), ""), _xlfn.IFNA(VLOOKUP(I13, 'Gift Options'!A:C, 3, FALSE), ""))</f>
        <v/>
      </c>
      <c r="L13" s="44" t="str">
        <f t="shared" si="5"/>
        <v/>
      </c>
      <c r="M13" s="17"/>
      <c r="N13" s="19"/>
      <c r="O13" s="20" t="str">
        <f>IF(ISNUMBER(M13), _xlfn.IFNA(VLOOKUP(M13, 'Gift Options'!B:C, 2, FALSE), ""), _xlfn.IFNA(VLOOKUP(M13, 'Gift Options'!A:C, 3, FALSE), ""))</f>
        <v/>
      </c>
      <c r="P13" s="20" t="str">
        <f t="shared" si="6"/>
        <v/>
      </c>
      <c r="Q13" s="21">
        <f t="shared" si="0"/>
        <v>0</v>
      </c>
      <c r="R13" s="22">
        <f t="shared" si="1"/>
        <v>0</v>
      </c>
      <c r="S13" s="21" t="str">
        <f t="shared" si="2"/>
        <v/>
      </c>
      <c r="T13" s="21" t="str">
        <f t="shared" si="3"/>
        <v/>
      </c>
      <c r="U13" s="23" t="str">
        <f t="shared" si="4"/>
        <v/>
      </c>
    </row>
    <row r="14" spans="1:23" s="9" customFormat="1" ht="60.75" customHeight="1" x14ac:dyDescent="0.25">
      <c r="A14" s="10"/>
      <c r="B14" s="10"/>
      <c r="C14" s="10"/>
      <c r="D14" s="10"/>
      <c r="E14" s="10"/>
      <c r="F14" s="10"/>
      <c r="G14" s="10"/>
      <c r="H14" s="10"/>
      <c r="I14" s="17"/>
      <c r="J14" s="15"/>
      <c r="K14" s="20" t="str">
        <f>IF(ISNUMBER(I14), _xlfn.IFNA(VLOOKUP(I14, 'Gift Options'!B:C, 2, FALSE), ""), _xlfn.IFNA(VLOOKUP(I14, 'Gift Options'!A:C, 3, FALSE), ""))</f>
        <v/>
      </c>
      <c r="L14" s="44" t="str">
        <f t="shared" si="5"/>
        <v/>
      </c>
      <c r="M14" s="17"/>
      <c r="N14" s="19"/>
      <c r="O14" s="20" t="str">
        <f>IF(ISNUMBER(M14), _xlfn.IFNA(VLOOKUP(M14, 'Gift Options'!B:C, 2, FALSE), ""), _xlfn.IFNA(VLOOKUP(M14, 'Gift Options'!A:C, 3, FALSE), ""))</f>
        <v/>
      </c>
      <c r="P14" s="20" t="str">
        <f t="shared" si="6"/>
        <v/>
      </c>
      <c r="Q14" s="21">
        <f t="shared" si="0"/>
        <v>0</v>
      </c>
      <c r="R14" s="22">
        <f t="shared" si="1"/>
        <v>0</v>
      </c>
      <c r="S14" s="21" t="str">
        <f t="shared" si="2"/>
        <v/>
      </c>
      <c r="T14" s="21" t="str">
        <f t="shared" si="3"/>
        <v/>
      </c>
      <c r="U14" s="23" t="str">
        <f t="shared" si="4"/>
        <v/>
      </c>
    </row>
    <row r="15" spans="1:23" s="9" customFormat="1" ht="60.75" customHeight="1" x14ac:dyDescent="0.25">
      <c r="A15" s="10"/>
      <c r="B15" s="10"/>
      <c r="C15" s="10"/>
      <c r="D15" s="10"/>
      <c r="E15" s="10"/>
      <c r="F15" s="10"/>
      <c r="G15" s="10"/>
      <c r="H15" s="10"/>
      <c r="I15" s="17"/>
      <c r="J15" s="15"/>
      <c r="K15" s="20" t="str">
        <f>IF(ISNUMBER(I15), _xlfn.IFNA(VLOOKUP(I15, 'Gift Options'!B:C, 2, FALSE), ""), _xlfn.IFNA(VLOOKUP(I15, 'Gift Options'!A:C, 3, FALSE), ""))</f>
        <v/>
      </c>
      <c r="L15" s="44" t="str">
        <f t="shared" si="5"/>
        <v/>
      </c>
      <c r="M15" s="17"/>
      <c r="N15" s="19"/>
      <c r="O15" s="20" t="str">
        <f>IF(ISNUMBER(M15), _xlfn.IFNA(VLOOKUP(M15, 'Gift Options'!B:C, 2, FALSE), ""), _xlfn.IFNA(VLOOKUP(M15, 'Gift Options'!A:C, 3, FALSE), ""))</f>
        <v/>
      </c>
      <c r="P15" s="20" t="str">
        <f t="shared" si="6"/>
        <v/>
      </c>
      <c r="Q15" s="21">
        <f t="shared" si="0"/>
        <v>0</v>
      </c>
      <c r="R15" s="22">
        <f t="shared" si="1"/>
        <v>0</v>
      </c>
      <c r="S15" s="21" t="str">
        <f t="shared" si="2"/>
        <v/>
      </c>
      <c r="T15" s="21" t="str">
        <f t="shared" si="3"/>
        <v/>
      </c>
      <c r="U15" s="23" t="str">
        <f t="shared" si="4"/>
        <v/>
      </c>
    </row>
    <row r="16" spans="1:23" s="9" customFormat="1" ht="60.75" customHeight="1" x14ac:dyDescent="0.25">
      <c r="A16" s="10"/>
      <c r="B16" s="10"/>
      <c r="C16" s="10"/>
      <c r="D16" s="10"/>
      <c r="E16" s="10"/>
      <c r="F16" s="10"/>
      <c r="G16" s="10"/>
      <c r="H16" s="10"/>
      <c r="I16" s="17"/>
      <c r="J16" s="15"/>
      <c r="K16" s="20" t="str">
        <f>IF(ISNUMBER(I16), _xlfn.IFNA(VLOOKUP(I16, 'Gift Options'!B:C, 2, FALSE), ""), _xlfn.IFNA(VLOOKUP(I16, 'Gift Options'!A:C, 3, FALSE), ""))</f>
        <v/>
      </c>
      <c r="L16" s="44" t="str">
        <f t="shared" si="5"/>
        <v/>
      </c>
      <c r="M16" s="17"/>
      <c r="N16" s="19"/>
      <c r="O16" s="20" t="str">
        <f>IF(ISNUMBER(M16), _xlfn.IFNA(VLOOKUP(M16, 'Gift Options'!B:C, 2, FALSE), ""), _xlfn.IFNA(VLOOKUP(M16, 'Gift Options'!A:C, 3, FALSE), ""))</f>
        <v/>
      </c>
      <c r="P16" s="20" t="str">
        <f t="shared" si="6"/>
        <v/>
      </c>
      <c r="Q16" s="21">
        <f t="shared" si="0"/>
        <v>0</v>
      </c>
      <c r="R16" s="22">
        <f t="shared" si="1"/>
        <v>0</v>
      </c>
      <c r="S16" s="21" t="str">
        <f t="shared" si="2"/>
        <v/>
      </c>
      <c r="T16" s="21" t="str">
        <f t="shared" si="3"/>
        <v/>
      </c>
      <c r="U16" s="23" t="str">
        <f t="shared" si="4"/>
        <v/>
      </c>
    </row>
    <row r="17" spans="1:21" s="9" customFormat="1" ht="60.75" customHeight="1" x14ac:dyDescent="0.25">
      <c r="A17" s="10"/>
      <c r="B17" s="10"/>
      <c r="C17" s="10"/>
      <c r="D17" s="10"/>
      <c r="E17" s="10"/>
      <c r="F17" s="10"/>
      <c r="G17" s="10"/>
      <c r="H17" s="10"/>
      <c r="I17" s="17"/>
      <c r="J17" s="15"/>
      <c r="K17" s="20" t="str">
        <f>IF(ISNUMBER(I17), _xlfn.IFNA(VLOOKUP(I17, 'Gift Options'!B:C, 2, FALSE), ""), _xlfn.IFNA(VLOOKUP(I17, 'Gift Options'!A:C, 3, FALSE), ""))</f>
        <v/>
      </c>
      <c r="L17" s="44" t="str">
        <f t="shared" si="5"/>
        <v/>
      </c>
      <c r="M17" s="17"/>
      <c r="N17" s="19"/>
      <c r="O17" s="20" t="str">
        <f>IF(ISNUMBER(M17), _xlfn.IFNA(VLOOKUP(M17, 'Gift Options'!B:C, 2, FALSE), ""), _xlfn.IFNA(VLOOKUP(M17, 'Gift Options'!A:C, 3, FALSE), ""))</f>
        <v/>
      </c>
      <c r="P17" s="20" t="str">
        <f t="shared" si="6"/>
        <v/>
      </c>
      <c r="Q17" s="21">
        <f t="shared" si="0"/>
        <v>0</v>
      </c>
      <c r="R17" s="22">
        <f t="shared" si="1"/>
        <v>0</v>
      </c>
      <c r="S17" s="21" t="str">
        <f t="shared" si="2"/>
        <v/>
      </c>
      <c r="T17" s="21" t="str">
        <f t="shared" si="3"/>
        <v/>
      </c>
      <c r="U17" s="23" t="str">
        <f t="shared" si="4"/>
        <v/>
      </c>
    </row>
    <row r="18" spans="1:21" s="9" customFormat="1" ht="60.75" customHeight="1" x14ac:dyDescent="0.25">
      <c r="A18" s="10"/>
      <c r="B18" s="10"/>
      <c r="C18" s="10"/>
      <c r="D18" s="10"/>
      <c r="E18" s="10"/>
      <c r="F18" s="10"/>
      <c r="G18" s="10"/>
      <c r="H18" s="10"/>
      <c r="I18" s="17"/>
      <c r="J18" s="15"/>
      <c r="K18" s="20" t="str">
        <f>IF(ISNUMBER(I18), _xlfn.IFNA(VLOOKUP(I18, 'Gift Options'!B:C, 2, FALSE), ""), _xlfn.IFNA(VLOOKUP(I18, 'Gift Options'!A:C, 3, FALSE), ""))</f>
        <v/>
      </c>
      <c r="L18" s="44" t="str">
        <f t="shared" si="5"/>
        <v/>
      </c>
      <c r="M18" s="17"/>
      <c r="N18" s="19"/>
      <c r="O18" s="20" t="str">
        <f>IF(ISNUMBER(M18), _xlfn.IFNA(VLOOKUP(M18, 'Gift Options'!B:C, 2, FALSE), ""), _xlfn.IFNA(VLOOKUP(M18, 'Gift Options'!A:C, 3, FALSE), ""))</f>
        <v/>
      </c>
      <c r="P18" s="20" t="str">
        <f t="shared" si="6"/>
        <v/>
      </c>
      <c r="Q18" s="21">
        <f t="shared" si="0"/>
        <v>0</v>
      </c>
      <c r="R18" s="22">
        <f t="shared" si="1"/>
        <v>0</v>
      </c>
      <c r="S18" s="21" t="str">
        <f t="shared" si="2"/>
        <v/>
      </c>
      <c r="T18" s="21" t="str">
        <f t="shared" si="3"/>
        <v/>
      </c>
      <c r="U18" s="23" t="str">
        <f t="shared" si="4"/>
        <v/>
      </c>
    </row>
    <row r="19" spans="1:21" s="9" customFormat="1" ht="60.75" customHeight="1" x14ac:dyDescent="0.25">
      <c r="A19" s="10"/>
      <c r="B19" s="10"/>
      <c r="C19" s="10"/>
      <c r="D19" s="10"/>
      <c r="E19" s="10"/>
      <c r="F19" s="10"/>
      <c r="G19" s="10"/>
      <c r="H19" s="10"/>
      <c r="I19" s="17"/>
      <c r="J19" s="15"/>
      <c r="K19" s="20" t="str">
        <f>IF(ISNUMBER(I19), _xlfn.IFNA(VLOOKUP(I19, 'Gift Options'!B:C, 2, FALSE), ""), _xlfn.IFNA(VLOOKUP(I19, 'Gift Options'!A:C, 3, FALSE), ""))</f>
        <v/>
      </c>
      <c r="L19" s="44" t="str">
        <f t="shared" si="5"/>
        <v/>
      </c>
      <c r="M19" s="17"/>
      <c r="N19" s="19"/>
      <c r="O19" s="20" t="str">
        <f>IF(ISNUMBER(M19), _xlfn.IFNA(VLOOKUP(M19, 'Gift Options'!B:C, 2, FALSE), ""), _xlfn.IFNA(VLOOKUP(M19, 'Gift Options'!A:C, 3, FALSE), ""))</f>
        <v/>
      </c>
      <c r="P19" s="20" t="str">
        <f t="shared" si="6"/>
        <v/>
      </c>
      <c r="Q19" s="21">
        <f t="shared" si="0"/>
        <v>0</v>
      </c>
      <c r="R19" s="22">
        <f t="shared" si="1"/>
        <v>0</v>
      </c>
      <c r="S19" s="21" t="str">
        <f t="shared" si="2"/>
        <v/>
      </c>
      <c r="T19" s="21" t="str">
        <f t="shared" si="3"/>
        <v/>
      </c>
      <c r="U19" s="23" t="str">
        <f t="shared" si="4"/>
        <v/>
      </c>
    </row>
    <row r="20" spans="1:21" s="9" customFormat="1" ht="60.75" customHeight="1" x14ac:dyDescent="0.25">
      <c r="A20" s="10"/>
      <c r="B20" s="10"/>
      <c r="C20" s="10"/>
      <c r="D20" s="10"/>
      <c r="E20" s="10"/>
      <c r="F20" s="10"/>
      <c r="G20" s="10"/>
      <c r="H20" s="10"/>
      <c r="I20" s="17"/>
      <c r="J20" s="15"/>
      <c r="K20" s="20" t="str">
        <f>IF(ISNUMBER(I20), _xlfn.IFNA(VLOOKUP(I20, 'Gift Options'!B:C, 2, FALSE), ""), _xlfn.IFNA(VLOOKUP(I20, 'Gift Options'!A:C, 3, FALSE), ""))</f>
        <v/>
      </c>
      <c r="L20" s="44" t="str">
        <f t="shared" si="5"/>
        <v/>
      </c>
      <c r="M20" s="17"/>
      <c r="N20" s="19"/>
      <c r="O20" s="20" t="str">
        <f>IF(ISNUMBER(M20), _xlfn.IFNA(VLOOKUP(M20, 'Gift Options'!B:C, 2, FALSE), ""), _xlfn.IFNA(VLOOKUP(M20, 'Gift Options'!A:C, 3, FALSE), ""))</f>
        <v/>
      </c>
      <c r="P20" s="20" t="str">
        <f t="shared" si="6"/>
        <v/>
      </c>
      <c r="Q20" s="21">
        <f t="shared" si="0"/>
        <v>0</v>
      </c>
      <c r="R20" s="22">
        <f t="shared" si="1"/>
        <v>0</v>
      </c>
      <c r="S20" s="21" t="str">
        <f t="shared" si="2"/>
        <v/>
      </c>
      <c r="T20" s="21" t="str">
        <f t="shared" si="3"/>
        <v/>
      </c>
      <c r="U20" s="23" t="str">
        <f t="shared" si="4"/>
        <v/>
      </c>
    </row>
    <row r="21" spans="1:21" s="9" customFormat="1" ht="60.75" customHeight="1" x14ac:dyDescent="0.25">
      <c r="A21" s="10"/>
      <c r="B21" s="10"/>
      <c r="C21" s="10"/>
      <c r="D21" s="10"/>
      <c r="E21" s="10"/>
      <c r="F21" s="10"/>
      <c r="G21" s="10"/>
      <c r="H21" s="10"/>
      <c r="I21" s="17"/>
      <c r="J21" s="15"/>
      <c r="K21" s="20" t="str">
        <f>IF(ISNUMBER(I21), _xlfn.IFNA(VLOOKUP(I21, 'Gift Options'!B:C, 2, FALSE), ""), _xlfn.IFNA(VLOOKUP(I21, 'Gift Options'!A:C, 3, FALSE), ""))</f>
        <v/>
      </c>
      <c r="L21" s="44" t="str">
        <f t="shared" si="5"/>
        <v/>
      </c>
      <c r="M21" s="17"/>
      <c r="N21" s="19"/>
      <c r="O21" s="20" t="str">
        <f>IF(ISNUMBER(M21), _xlfn.IFNA(VLOOKUP(M21, 'Gift Options'!B:C, 2, FALSE), ""), _xlfn.IFNA(VLOOKUP(M21, 'Gift Options'!A:C, 3, FALSE), ""))</f>
        <v/>
      </c>
      <c r="P21" s="20" t="str">
        <f t="shared" si="6"/>
        <v/>
      </c>
      <c r="Q21" s="21">
        <f t="shared" si="0"/>
        <v>0</v>
      </c>
      <c r="R21" s="22">
        <f t="shared" si="1"/>
        <v>0</v>
      </c>
      <c r="S21" s="21" t="str">
        <f t="shared" si="2"/>
        <v/>
      </c>
      <c r="T21" s="21" t="str">
        <f t="shared" si="3"/>
        <v/>
      </c>
      <c r="U21" s="23" t="str">
        <f t="shared" si="4"/>
        <v/>
      </c>
    </row>
    <row r="22" spans="1:21" s="9" customFormat="1" ht="60.75" customHeight="1" x14ac:dyDescent="0.25">
      <c r="A22" s="10"/>
      <c r="B22" s="10"/>
      <c r="C22" s="10"/>
      <c r="D22" s="10"/>
      <c r="E22" s="10"/>
      <c r="F22" s="10"/>
      <c r="G22" s="10"/>
      <c r="H22" s="10"/>
      <c r="I22" s="17"/>
      <c r="J22" s="15"/>
      <c r="K22" s="20" t="str">
        <f>IF(ISNUMBER(I22), _xlfn.IFNA(VLOOKUP(I22, 'Gift Options'!B:C, 2, FALSE), ""), _xlfn.IFNA(VLOOKUP(I22, 'Gift Options'!A:C, 3, FALSE), ""))</f>
        <v/>
      </c>
      <c r="L22" s="44" t="str">
        <f t="shared" si="5"/>
        <v/>
      </c>
      <c r="M22" s="17"/>
      <c r="N22" s="19"/>
      <c r="O22" s="20" t="str">
        <f>IF(ISNUMBER(M22), _xlfn.IFNA(VLOOKUP(M22, 'Gift Options'!B:C, 2, FALSE), ""), _xlfn.IFNA(VLOOKUP(M22, 'Gift Options'!A:C, 3, FALSE), ""))</f>
        <v/>
      </c>
      <c r="P22" s="20" t="str">
        <f t="shared" si="6"/>
        <v/>
      </c>
      <c r="Q22" s="21">
        <f t="shared" si="0"/>
        <v>0</v>
      </c>
      <c r="R22" s="22">
        <f t="shared" si="1"/>
        <v>0</v>
      </c>
      <c r="S22" s="21" t="str">
        <f t="shared" si="2"/>
        <v/>
      </c>
      <c r="T22" s="21" t="str">
        <f t="shared" si="3"/>
        <v/>
      </c>
      <c r="U22" s="23" t="str">
        <f t="shared" si="4"/>
        <v/>
      </c>
    </row>
    <row r="23" spans="1:21" s="9" customFormat="1" ht="60.75" customHeight="1" x14ac:dyDescent="0.25">
      <c r="A23" s="10"/>
      <c r="B23" s="10"/>
      <c r="C23" s="10"/>
      <c r="D23" s="10"/>
      <c r="E23" s="10"/>
      <c r="F23" s="10"/>
      <c r="G23" s="10"/>
      <c r="H23" s="10"/>
      <c r="I23" s="17"/>
      <c r="J23" s="15"/>
      <c r="K23" s="20" t="str">
        <f>IF(ISNUMBER(I23), _xlfn.IFNA(VLOOKUP(I23, 'Gift Options'!B:C, 2, FALSE), ""), _xlfn.IFNA(VLOOKUP(I23, 'Gift Options'!A:C, 3, FALSE), ""))</f>
        <v/>
      </c>
      <c r="L23" s="44" t="str">
        <f t="shared" si="5"/>
        <v/>
      </c>
      <c r="M23" s="17"/>
      <c r="N23" s="19"/>
      <c r="O23" s="20" t="str">
        <f>IF(ISNUMBER(M23), _xlfn.IFNA(VLOOKUP(M23, 'Gift Options'!B:C, 2, FALSE), ""), _xlfn.IFNA(VLOOKUP(M23, 'Gift Options'!A:C, 3, FALSE), ""))</f>
        <v/>
      </c>
      <c r="P23" s="20" t="str">
        <f t="shared" si="6"/>
        <v/>
      </c>
      <c r="Q23" s="21">
        <f t="shared" si="0"/>
        <v>0</v>
      </c>
      <c r="R23" s="22">
        <f t="shared" si="1"/>
        <v>0</v>
      </c>
      <c r="S23" s="21" t="str">
        <f t="shared" si="2"/>
        <v/>
      </c>
      <c r="T23" s="21" t="str">
        <f t="shared" si="3"/>
        <v/>
      </c>
      <c r="U23" s="23" t="str">
        <f t="shared" si="4"/>
        <v/>
      </c>
    </row>
    <row r="24" spans="1:21" s="9" customFormat="1" ht="60.75" customHeight="1" x14ac:dyDescent="0.25">
      <c r="A24" s="10"/>
      <c r="B24" s="10"/>
      <c r="C24" s="10"/>
      <c r="D24" s="10"/>
      <c r="E24" s="10"/>
      <c r="F24" s="10"/>
      <c r="G24" s="10"/>
      <c r="H24" s="10"/>
      <c r="I24" s="17"/>
      <c r="J24" s="15"/>
      <c r="K24" s="20" t="str">
        <f>IF(ISNUMBER(I24), _xlfn.IFNA(VLOOKUP(I24, 'Gift Options'!B:C, 2, FALSE), ""), _xlfn.IFNA(VLOOKUP(I24, 'Gift Options'!A:C, 3, FALSE), ""))</f>
        <v/>
      </c>
      <c r="L24" s="44" t="str">
        <f t="shared" si="5"/>
        <v/>
      </c>
      <c r="M24" s="17"/>
      <c r="N24" s="19"/>
      <c r="O24" s="20" t="str">
        <f>IF(ISNUMBER(M24), _xlfn.IFNA(VLOOKUP(M24, 'Gift Options'!B:C, 2, FALSE), ""), _xlfn.IFNA(VLOOKUP(M24, 'Gift Options'!A:C, 3, FALSE), ""))</f>
        <v/>
      </c>
      <c r="P24" s="20" t="str">
        <f t="shared" si="6"/>
        <v/>
      </c>
      <c r="Q24" s="21">
        <f t="shared" si="0"/>
        <v>0</v>
      </c>
      <c r="R24" s="22">
        <f t="shared" si="1"/>
        <v>0</v>
      </c>
      <c r="S24" s="21" t="str">
        <f t="shared" si="2"/>
        <v/>
      </c>
      <c r="T24" s="21" t="str">
        <f t="shared" si="3"/>
        <v/>
      </c>
      <c r="U24" s="23" t="str">
        <f t="shared" si="4"/>
        <v/>
      </c>
    </row>
    <row r="25" spans="1:21" s="9" customFormat="1" ht="60.75" customHeight="1" x14ac:dyDescent="0.25">
      <c r="A25" s="10"/>
      <c r="B25" s="10"/>
      <c r="C25" s="10"/>
      <c r="D25" s="10"/>
      <c r="E25" s="10"/>
      <c r="F25" s="10"/>
      <c r="G25" s="10"/>
      <c r="H25" s="10"/>
      <c r="I25" s="17"/>
      <c r="J25" s="15"/>
      <c r="K25" s="20" t="str">
        <f>IF(ISNUMBER(I25), _xlfn.IFNA(VLOOKUP(I25, 'Gift Options'!B:C, 2, FALSE), ""), _xlfn.IFNA(VLOOKUP(I25, 'Gift Options'!A:C, 3, FALSE), ""))</f>
        <v/>
      </c>
      <c r="L25" s="44" t="str">
        <f t="shared" si="5"/>
        <v/>
      </c>
      <c r="M25" s="17"/>
      <c r="N25" s="19"/>
      <c r="O25" s="20" t="str">
        <f>IF(ISNUMBER(M25), _xlfn.IFNA(VLOOKUP(M25, 'Gift Options'!B:C, 2, FALSE), ""), _xlfn.IFNA(VLOOKUP(M25, 'Gift Options'!A:C, 3, FALSE), ""))</f>
        <v/>
      </c>
      <c r="P25" s="20" t="str">
        <f t="shared" si="6"/>
        <v/>
      </c>
      <c r="Q25" s="21">
        <f t="shared" si="0"/>
        <v>0</v>
      </c>
      <c r="R25" s="22">
        <f t="shared" si="1"/>
        <v>0</v>
      </c>
      <c r="S25" s="21" t="str">
        <f t="shared" si="2"/>
        <v/>
      </c>
      <c r="T25" s="21" t="str">
        <f t="shared" si="3"/>
        <v/>
      </c>
      <c r="U25" s="23" t="str">
        <f t="shared" si="4"/>
        <v/>
      </c>
    </row>
    <row r="26" spans="1:21" s="9" customFormat="1" ht="60.75" customHeight="1" x14ac:dyDescent="0.25">
      <c r="A26" s="10"/>
      <c r="B26" s="10"/>
      <c r="C26" s="10"/>
      <c r="D26" s="10"/>
      <c r="E26" s="10"/>
      <c r="F26" s="10"/>
      <c r="G26" s="10"/>
      <c r="H26" s="10"/>
      <c r="I26" s="17"/>
      <c r="J26" s="15"/>
      <c r="K26" s="20" t="str">
        <f>IF(ISNUMBER(I26), _xlfn.IFNA(VLOOKUP(I26, 'Gift Options'!B:C, 2, FALSE), ""), _xlfn.IFNA(VLOOKUP(I26, 'Gift Options'!A:C, 3, FALSE), ""))</f>
        <v/>
      </c>
      <c r="L26" s="44" t="str">
        <f t="shared" si="5"/>
        <v/>
      </c>
      <c r="M26" s="17"/>
      <c r="N26" s="19"/>
      <c r="O26" s="20" t="str">
        <f>IF(ISNUMBER(M26), _xlfn.IFNA(VLOOKUP(M26, 'Gift Options'!B:C, 2, FALSE), ""), _xlfn.IFNA(VLOOKUP(M26, 'Gift Options'!A:C, 3, FALSE), ""))</f>
        <v/>
      </c>
      <c r="P26" s="20" t="str">
        <f t="shared" si="6"/>
        <v/>
      </c>
      <c r="Q26" s="21">
        <f t="shared" si="0"/>
        <v>0</v>
      </c>
      <c r="R26" s="22">
        <f t="shared" si="1"/>
        <v>0</v>
      </c>
      <c r="S26" s="21" t="str">
        <f t="shared" si="2"/>
        <v/>
      </c>
      <c r="T26" s="21" t="str">
        <f t="shared" si="3"/>
        <v/>
      </c>
      <c r="U26" s="23" t="str">
        <f t="shared" si="4"/>
        <v/>
      </c>
    </row>
    <row r="27" spans="1:21" s="9" customFormat="1" ht="60.75" customHeight="1" x14ac:dyDescent="0.25">
      <c r="A27" s="10"/>
      <c r="B27" s="10"/>
      <c r="C27" s="10"/>
      <c r="D27" s="10"/>
      <c r="E27" s="10"/>
      <c r="F27" s="10"/>
      <c r="G27" s="10"/>
      <c r="H27" s="10"/>
      <c r="I27" s="17"/>
      <c r="J27" s="15"/>
      <c r="K27" s="20" t="str">
        <f>IF(ISNUMBER(I27), _xlfn.IFNA(VLOOKUP(I27, 'Gift Options'!B:C, 2, FALSE), ""), _xlfn.IFNA(VLOOKUP(I27, 'Gift Options'!A:C, 3, FALSE), ""))</f>
        <v/>
      </c>
      <c r="L27" s="44" t="str">
        <f t="shared" si="5"/>
        <v/>
      </c>
      <c r="M27" s="17"/>
      <c r="N27" s="19"/>
      <c r="O27" s="20" t="str">
        <f>IF(ISNUMBER(M27), _xlfn.IFNA(VLOOKUP(M27, 'Gift Options'!B:C, 2, FALSE), ""), _xlfn.IFNA(VLOOKUP(M27, 'Gift Options'!A:C, 3, FALSE), ""))</f>
        <v/>
      </c>
      <c r="P27" s="20" t="str">
        <f t="shared" si="6"/>
        <v/>
      </c>
      <c r="Q27" s="21">
        <f t="shared" si="0"/>
        <v>0</v>
      </c>
      <c r="R27" s="22">
        <f t="shared" si="1"/>
        <v>0</v>
      </c>
      <c r="S27" s="21" t="str">
        <f t="shared" si="2"/>
        <v/>
      </c>
      <c r="T27" s="21" t="str">
        <f t="shared" si="3"/>
        <v/>
      </c>
      <c r="U27" s="23" t="str">
        <f t="shared" si="4"/>
        <v/>
      </c>
    </row>
    <row r="28" spans="1:21" s="9" customFormat="1" ht="60.75" customHeight="1" x14ac:dyDescent="0.25">
      <c r="A28" s="10"/>
      <c r="B28" s="10"/>
      <c r="C28" s="10"/>
      <c r="D28" s="10"/>
      <c r="E28" s="10"/>
      <c r="F28" s="10"/>
      <c r="G28" s="10"/>
      <c r="H28" s="10"/>
      <c r="I28" s="17"/>
      <c r="J28" s="15"/>
      <c r="K28" s="20" t="str">
        <f>IF(ISNUMBER(I28), _xlfn.IFNA(VLOOKUP(I28, 'Gift Options'!B:C, 2, FALSE), ""), _xlfn.IFNA(VLOOKUP(I28, 'Gift Options'!A:C, 3, FALSE), ""))</f>
        <v/>
      </c>
      <c r="L28" s="44" t="str">
        <f t="shared" si="5"/>
        <v/>
      </c>
      <c r="M28" s="17"/>
      <c r="N28" s="19"/>
      <c r="O28" s="20" t="str">
        <f>IF(ISNUMBER(M28), _xlfn.IFNA(VLOOKUP(M28, 'Gift Options'!B:C, 2, FALSE), ""), _xlfn.IFNA(VLOOKUP(M28, 'Gift Options'!A:C, 3, FALSE), ""))</f>
        <v/>
      </c>
      <c r="P28" s="20" t="str">
        <f t="shared" si="6"/>
        <v/>
      </c>
      <c r="Q28" s="21">
        <f t="shared" si="0"/>
        <v>0</v>
      </c>
      <c r="R28" s="22">
        <f t="shared" si="1"/>
        <v>0</v>
      </c>
      <c r="S28" s="21" t="str">
        <f t="shared" si="2"/>
        <v/>
      </c>
      <c r="T28" s="21" t="str">
        <f t="shared" si="3"/>
        <v/>
      </c>
      <c r="U28" s="23" t="str">
        <f t="shared" si="4"/>
        <v/>
      </c>
    </row>
    <row r="29" spans="1:21" s="9" customFormat="1" ht="60.75" customHeight="1" x14ac:dyDescent="0.25">
      <c r="A29" s="10"/>
      <c r="B29" s="10"/>
      <c r="C29" s="10"/>
      <c r="D29" s="10"/>
      <c r="E29" s="10"/>
      <c r="F29" s="10"/>
      <c r="G29" s="10"/>
      <c r="H29" s="10"/>
      <c r="I29" s="17"/>
      <c r="J29" s="15"/>
      <c r="K29" s="20" t="str">
        <f>IF(ISNUMBER(I29), _xlfn.IFNA(VLOOKUP(I29, 'Gift Options'!B:C, 2, FALSE), ""), _xlfn.IFNA(VLOOKUP(I29, 'Gift Options'!A:C, 3, FALSE), ""))</f>
        <v/>
      </c>
      <c r="L29" s="44" t="str">
        <f t="shared" si="5"/>
        <v/>
      </c>
      <c r="M29" s="17"/>
      <c r="N29" s="19"/>
      <c r="O29" s="20" t="str">
        <f>IF(ISNUMBER(M29), _xlfn.IFNA(VLOOKUP(M29, 'Gift Options'!B:C, 2, FALSE), ""), _xlfn.IFNA(VLOOKUP(M29, 'Gift Options'!A:C, 3, FALSE), ""))</f>
        <v/>
      </c>
      <c r="P29" s="20" t="str">
        <f t="shared" si="6"/>
        <v/>
      </c>
      <c r="Q29" s="21">
        <f t="shared" si="0"/>
        <v>0</v>
      </c>
      <c r="R29" s="22">
        <f t="shared" si="1"/>
        <v>0</v>
      </c>
      <c r="S29" s="21" t="str">
        <f t="shared" si="2"/>
        <v/>
      </c>
      <c r="T29" s="21" t="str">
        <f t="shared" si="3"/>
        <v/>
      </c>
      <c r="U29" s="23" t="str">
        <f t="shared" si="4"/>
        <v/>
      </c>
    </row>
    <row r="30" spans="1:21" s="9" customFormat="1" ht="60.75" customHeight="1" x14ac:dyDescent="0.25">
      <c r="A30" s="10"/>
      <c r="B30" s="10"/>
      <c r="C30" s="10"/>
      <c r="D30" s="10"/>
      <c r="E30" s="10"/>
      <c r="F30" s="10"/>
      <c r="G30" s="10"/>
      <c r="H30" s="10"/>
      <c r="I30" s="17"/>
      <c r="J30" s="15"/>
      <c r="K30" s="20" t="str">
        <f>IF(ISNUMBER(I30), _xlfn.IFNA(VLOOKUP(I30, 'Gift Options'!B:C, 2, FALSE), ""), _xlfn.IFNA(VLOOKUP(I30, 'Gift Options'!A:C, 3, FALSE), ""))</f>
        <v/>
      </c>
      <c r="L30" s="44" t="str">
        <f t="shared" si="5"/>
        <v/>
      </c>
      <c r="M30" s="17"/>
      <c r="N30" s="19"/>
      <c r="O30" s="20" t="str">
        <f>IF(ISNUMBER(M30), _xlfn.IFNA(VLOOKUP(M30, 'Gift Options'!B:C, 2, FALSE), ""), _xlfn.IFNA(VLOOKUP(M30, 'Gift Options'!A:C, 3, FALSE), ""))</f>
        <v/>
      </c>
      <c r="P30" s="20" t="str">
        <f t="shared" si="6"/>
        <v/>
      </c>
      <c r="Q30" s="21">
        <f t="shared" si="0"/>
        <v>0</v>
      </c>
      <c r="R30" s="22">
        <f t="shared" si="1"/>
        <v>0</v>
      </c>
      <c r="S30" s="21" t="str">
        <f t="shared" si="2"/>
        <v/>
      </c>
      <c r="T30" s="21" t="str">
        <f t="shared" si="3"/>
        <v/>
      </c>
      <c r="U30" s="23" t="str">
        <f t="shared" si="4"/>
        <v/>
      </c>
    </row>
    <row r="31" spans="1:21" s="9" customFormat="1" ht="60.75" customHeight="1" x14ac:dyDescent="0.25">
      <c r="A31" s="10"/>
      <c r="B31" s="10"/>
      <c r="C31" s="10"/>
      <c r="D31" s="10"/>
      <c r="E31" s="10"/>
      <c r="F31" s="10"/>
      <c r="G31" s="10"/>
      <c r="H31" s="10"/>
      <c r="I31" s="17"/>
      <c r="J31" s="15"/>
      <c r="K31" s="20" t="str">
        <f>IF(ISNUMBER(I31), _xlfn.IFNA(VLOOKUP(I31, 'Gift Options'!B:C, 2, FALSE), ""), _xlfn.IFNA(VLOOKUP(I31, 'Gift Options'!A:C, 3, FALSE), ""))</f>
        <v/>
      </c>
      <c r="L31" s="44" t="str">
        <f t="shared" si="5"/>
        <v/>
      </c>
      <c r="M31" s="17"/>
      <c r="N31" s="19"/>
      <c r="O31" s="20" t="str">
        <f>IF(ISNUMBER(M31), _xlfn.IFNA(VLOOKUP(M31, 'Gift Options'!B:C, 2, FALSE), ""), _xlfn.IFNA(VLOOKUP(M31, 'Gift Options'!A:C, 3, FALSE), ""))</f>
        <v/>
      </c>
      <c r="P31" s="20" t="str">
        <f t="shared" si="6"/>
        <v/>
      </c>
      <c r="Q31" s="21">
        <f t="shared" si="0"/>
        <v>0</v>
      </c>
      <c r="R31" s="22">
        <f t="shared" si="1"/>
        <v>0</v>
      </c>
      <c r="S31" s="21" t="str">
        <f t="shared" si="2"/>
        <v/>
      </c>
      <c r="T31" s="21" t="str">
        <f t="shared" si="3"/>
        <v/>
      </c>
      <c r="U31" s="23" t="str">
        <f t="shared" si="4"/>
        <v/>
      </c>
    </row>
    <row r="32" spans="1:21" s="9" customFormat="1" ht="60.75" customHeight="1" x14ac:dyDescent="0.25">
      <c r="A32" s="10"/>
      <c r="B32" s="10"/>
      <c r="C32" s="10"/>
      <c r="D32" s="10"/>
      <c r="E32" s="10"/>
      <c r="F32" s="10"/>
      <c r="G32" s="10"/>
      <c r="H32" s="10"/>
      <c r="I32" s="17"/>
      <c r="J32" s="15"/>
      <c r="K32" s="20" t="str">
        <f>IF(ISNUMBER(I32), _xlfn.IFNA(VLOOKUP(I32, 'Gift Options'!B:C, 2, FALSE), ""), _xlfn.IFNA(VLOOKUP(I32, 'Gift Options'!A:C, 3, FALSE), ""))</f>
        <v/>
      </c>
      <c r="L32" s="44" t="str">
        <f t="shared" si="5"/>
        <v/>
      </c>
      <c r="M32" s="17"/>
      <c r="N32" s="19"/>
      <c r="O32" s="20" t="str">
        <f>IF(ISNUMBER(M32), _xlfn.IFNA(VLOOKUP(M32, 'Gift Options'!B:C, 2, FALSE), ""), _xlfn.IFNA(VLOOKUP(M32, 'Gift Options'!A:C, 3, FALSE), ""))</f>
        <v/>
      </c>
      <c r="P32" s="20" t="str">
        <f t="shared" si="6"/>
        <v/>
      </c>
      <c r="Q32" s="21">
        <f t="shared" si="0"/>
        <v>0</v>
      </c>
      <c r="R32" s="22">
        <f t="shared" si="1"/>
        <v>0</v>
      </c>
      <c r="S32" s="21" t="str">
        <f t="shared" si="2"/>
        <v/>
      </c>
      <c r="T32" s="21" t="str">
        <f t="shared" si="3"/>
        <v/>
      </c>
      <c r="U32" s="23" t="str">
        <f t="shared" si="4"/>
        <v/>
      </c>
    </row>
    <row r="33" spans="1:21" s="9" customFormat="1" ht="60.75" customHeight="1" x14ac:dyDescent="0.25">
      <c r="A33" s="10"/>
      <c r="B33" s="10"/>
      <c r="C33" s="10"/>
      <c r="D33" s="10"/>
      <c r="E33" s="10"/>
      <c r="F33" s="10"/>
      <c r="G33" s="10"/>
      <c r="H33" s="10"/>
      <c r="I33" s="17"/>
      <c r="J33" s="15"/>
      <c r="K33" s="20" t="str">
        <f>IF(ISNUMBER(I33), _xlfn.IFNA(VLOOKUP(I33, 'Gift Options'!B:C, 2, FALSE), ""), _xlfn.IFNA(VLOOKUP(I33, 'Gift Options'!A:C, 3, FALSE), ""))</f>
        <v/>
      </c>
      <c r="L33" s="44" t="str">
        <f t="shared" si="5"/>
        <v/>
      </c>
      <c r="M33" s="17"/>
      <c r="N33" s="19"/>
      <c r="O33" s="20" t="str">
        <f>IF(ISNUMBER(M33), _xlfn.IFNA(VLOOKUP(M33, 'Gift Options'!B:C, 2, FALSE), ""), _xlfn.IFNA(VLOOKUP(M33, 'Gift Options'!A:C, 3, FALSE), ""))</f>
        <v/>
      </c>
      <c r="P33" s="20" t="str">
        <f t="shared" si="6"/>
        <v/>
      </c>
      <c r="Q33" s="21">
        <f t="shared" si="0"/>
        <v>0</v>
      </c>
      <c r="R33" s="22">
        <f t="shared" si="1"/>
        <v>0</v>
      </c>
      <c r="S33" s="21" t="str">
        <f t="shared" si="2"/>
        <v/>
      </c>
      <c r="T33" s="21" t="str">
        <f t="shared" si="3"/>
        <v/>
      </c>
      <c r="U33" s="23" t="str">
        <f t="shared" si="4"/>
        <v/>
      </c>
    </row>
    <row r="34" spans="1:21" s="9" customFormat="1" ht="60.75" customHeight="1" x14ac:dyDescent="0.25">
      <c r="A34" s="10"/>
      <c r="B34" s="10"/>
      <c r="C34" s="10"/>
      <c r="D34" s="10"/>
      <c r="E34" s="10"/>
      <c r="F34" s="10"/>
      <c r="G34" s="10"/>
      <c r="H34" s="10"/>
      <c r="I34" s="17"/>
      <c r="J34" s="15"/>
      <c r="K34" s="20" t="str">
        <f>IF(ISNUMBER(I34), _xlfn.IFNA(VLOOKUP(I34, 'Gift Options'!B:C, 2, FALSE), ""), _xlfn.IFNA(VLOOKUP(I34, 'Gift Options'!A:C, 3, FALSE), ""))</f>
        <v/>
      </c>
      <c r="L34" s="44" t="str">
        <f t="shared" si="5"/>
        <v/>
      </c>
      <c r="M34" s="17"/>
      <c r="N34" s="19"/>
      <c r="O34" s="20" t="str">
        <f>IF(ISNUMBER(M34), _xlfn.IFNA(VLOOKUP(M34, 'Gift Options'!B:C, 2, FALSE), ""), _xlfn.IFNA(VLOOKUP(M34, 'Gift Options'!A:C, 3, FALSE), ""))</f>
        <v/>
      </c>
      <c r="P34" s="20" t="str">
        <f t="shared" si="6"/>
        <v/>
      </c>
      <c r="Q34" s="21">
        <f t="shared" si="0"/>
        <v>0</v>
      </c>
      <c r="R34" s="22">
        <f t="shared" si="1"/>
        <v>0</v>
      </c>
      <c r="S34" s="21" t="str">
        <f t="shared" si="2"/>
        <v/>
      </c>
      <c r="T34" s="21" t="str">
        <f t="shared" si="3"/>
        <v/>
      </c>
      <c r="U34" s="23" t="str">
        <f t="shared" si="4"/>
        <v/>
      </c>
    </row>
    <row r="35" spans="1:21" s="9" customFormat="1" ht="60.75" customHeight="1" x14ac:dyDescent="0.25">
      <c r="A35" s="10"/>
      <c r="B35" s="10"/>
      <c r="C35" s="10"/>
      <c r="D35" s="10"/>
      <c r="E35" s="10"/>
      <c r="F35" s="10"/>
      <c r="G35" s="10"/>
      <c r="H35" s="10"/>
      <c r="I35" s="17"/>
      <c r="J35" s="15"/>
      <c r="K35" s="20" t="str">
        <f>IF(ISNUMBER(I35), _xlfn.IFNA(VLOOKUP(I35, 'Gift Options'!B:C, 2, FALSE), ""), _xlfn.IFNA(VLOOKUP(I35, 'Gift Options'!A:C, 3, FALSE), ""))</f>
        <v/>
      </c>
      <c r="L35" s="44" t="str">
        <f t="shared" si="5"/>
        <v/>
      </c>
      <c r="M35" s="17"/>
      <c r="N35" s="19"/>
      <c r="O35" s="20" t="str">
        <f>IF(ISNUMBER(M35), _xlfn.IFNA(VLOOKUP(M35, 'Gift Options'!B:C, 2, FALSE), ""), _xlfn.IFNA(VLOOKUP(M35, 'Gift Options'!A:C, 3, FALSE), ""))</f>
        <v/>
      </c>
      <c r="P35" s="20" t="str">
        <f t="shared" si="6"/>
        <v/>
      </c>
      <c r="Q35" s="21">
        <f t="shared" si="0"/>
        <v>0</v>
      </c>
      <c r="R35" s="22">
        <f t="shared" si="1"/>
        <v>0</v>
      </c>
      <c r="S35" s="21" t="str">
        <f t="shared" si="2"/>
        <v/>
      </c>
      <c r="T35" s="21" t="str">
        <f t="shared" si="3"/>
        <v/>
      </c>
      <c r="U35" s="23" t="str">
        <f t="shared" si="4"/>
        <v/>
      </c>
    </row>
    <row r="36" spans="1:21" s="9" customFormat="1" ht="60.75" customHeight="1" x14ac:dyDescent="0.25">
      <c r="A36" s="10"/>
      <c r="B36" s="10"/>
      <c r="C36" s="10"/>
      <c r="D36" s="10"/>
      <c r="E36" s="10"/>
      <c r="F36" s="10"/>
      <c r="G36" s="10"/>
      <c r="H36" s="10"/>
      <c r="I36" s="17"/>
      <c r="J36" s="15"/>
      <c r="K36" s="20" t="str">
        <f>IF(ISNUMBER(I36), _xlfn.IFNA(VLOOKUP(I36, 'Gift Options'!B:C, 2, FALSE), ""), _xlfn.IFNA(VLOOKUP(I36, 'Gift Options'!A:C, 3, FALSE), ""))</f>
        <v/>
      </c>
      <c r="L36" s="44" t="str">
        <f t="shared" si="5"/>
        <v/>
      </c>
      <c r="M36" s="17"/>
      <c r="N36" s="19"/>
      <c r="O36" s="20" t="str">
        <f>IF(ISNUMBER(M36), _xlfn.IFNA(VLOOKUP(M36, 'Gift Options'!B:C, 2, FALSE), ""), _xlfn.IFNA(VLOOKUP(M36, 'Gift Options'!A:C, 3, FALSE), ""))</f>
        <v/>
      </c>
      <c r="P36" s="20" t="str">
        <f t="shared" si="6"/>
        <v/>
      </c>
      <c r="Q36" s="21">
        <f t="shared" ref="Q36:Q67" si="7">SUM(J36+N36)</f>
        <v>0</v>
      </c>
      <c r="R36" s="22">
        <f t="shared" ref="R36:R67" si="8">IF(AND(I36&lt;&gt;"", J36&lt;&gt;"", K36&lt;&gt;""), (J36*K36), 0) + IF(AND(M36&lt;&gt;"", N36&lt;&gt;"", O36&lt;&gt;""), (N36*O36), 0)</f>
        <v>0</v>
      </c>
      <c r="S36" s="21" t="str">
        <f t="shared" ref="S36:S67" si="9">IF(OR(M36&lt;&gt;"",I36&lt;&gt;""),IF(R36&lt;95,"£7.95 (Parcelforce, Standard)","FREE"),"")</f>
        <v/>
      </c>
      <c r="T36" s="21" t="str">
        <f t="shared" ref="T36:T67" si="10">IF(OR(M36&lt;&gt;"",I36&lt;&gt;""),IF(R36&lt;95,6.62,0),"")</f>
        <v/>
      </c>
      <c r="U36" s="23" t="str">
        <f t="shared" ref="U36:U67" si="11">IF(S36&lt;&gt;"",IF(R36&lt;95, (R36+7.95), R36),"")</f>
        <v/>
      </c>
    </row>
    <row r="37" spans="1:21" s="9" customFormat="1" ht="60.75" customHeight="1" x14ac:dyDescent="0.25">
      <c r="A37" s="10"/>
      <c r="B37" s="10"/>
      <c r="C37" s="10"/>
      <c r="D37" s="10"/>
      <c r="E37" s="10"/>
      <c r="F37" s="10"/>
      <c r="G37" s="10"/>
      <c r="H37" s="10"/>
      <c r="I37" s="17"/>
      <c r="J37" s="15"/>
      <c r="K37" s="20" t="str">
        <f>IF(ISNUMBER(I37), _xlfn.IFNA(VLOOKUP(I37, 'Gift Options'!B:C, 2, FALSE), ""), _xlfn.IFNA(VLOOKUP(I37, 'Gift Options'!A:C, 3, FALSE), ""))</f>
        <v/>
      </c>
      <c r="L37" s="44" t="str">
        <f t="shared" si="5"/>
        <v/>
      </c>
      <c r="M37" s="17"/>
      <c r="N37" s="19"/>
      <c r="O37" s="20" t="str">
        <f>IF(ISNUMBER(M37), _xlfn.IFNA(VLOOKUP(M37, 'Gift Options'!B:C, 2, FALSE), ""), _xlfn.IFNA(VLOOKUP(M37, 'Gift Options'!A:C, 3, FALSE), ""))</f>
        <v/>
      </c>
      <c r="P37" s="20" t="str">
        <f t="shared" si="6"/>
        <v/>
      </c>
      <c r="Q37" s="21">
        <f t="shared" si="7"/>
        <v>0</v>
      </c>
      <c r="R37" s="22">
        <f t="shared" si="8"/>
        <v>0</v>
      </c>
      <c r="S37" s="21" t="str">
        <f t="shared" si="9"/>
        <v/>
      </c>
      <c r="T37" s="21" t="str">
        <f t="shared" si="10"/>
        <v/>
      </c>
      <c r="U37" s="23" t="str">
        <f t="shared" si="11"/>
        <v/>
      </c>
    </row>
    <row r="38" spans="1:21" s="9" customFormat="1" ht="60.75" customHeight="1" x14ac:dyDescent="0.25">
      <c r="A38" s="10"/>
      <c r="B38" s="10"/>
      <c r="C38" s="10"/>
      <c r="D38" s="10"/>
      <c r="E38" s="10"/>
      <c r="F38" s="10"/>
      <c r="G38" s="10"/>
      <c r="H38" s="10"/>
      <c r="I38" s="17"/>
      <c r="J38" s="15"/>
      <c r="K38" s="20" t="str">
        <f>IF(ISNUMBER(I38), _xlfn.IFNA(VLOOKUP(I38, 'Gift Options'!B:C, 2, FALSE), ""), _xlfn.IFNA(VLOOKUP(I38, 'Gift Options'!A:C, 3, FALSE), ""))</f>
        <v/>
      </c>
      <c r="L38" s="44" t="str">
        <f t="shared" si="5"/>
        <v/>
      </c>
      <c r="M38" s="17"/>
      <c r="N38" s="19"/>
      <c r="O38" s="20" t="str">
        <f>IF(ISNUMBER(M38), _xlfn.IFNA(VLOOKUP(M38, 'Gift Options'!B:C, 2, FALSE), ""), _xlfn.IFNA(VLOOKUP(M38, 'Gift Options'!A:C, 3, FALSE), ""))</f>
        <v/>
      </c>
      <c r="P38" s="20" t="str">
        <f t="shared" si="6"/>
        <v/>
      </c>
      <c r="Q38" s="21">
        <f t="shared" si="7"/>
        <v>0</v>
      </c>
      <c r="R38" s="22">
        <f t="shared" si="8"/>
        <v>0</v>
      </c>
      <c r="S38" s="21" t="str">
        <f t="shared" si="9"/>
        <v/>
      </c>
      <c r="T38" s="21" t="str">
        <f t="shared" si="10"/>
        <v/>
      </c>
      <c r="U38" s="23" t="str">
        <f t="shared" si="11"/>
        <v/>
      </c>
    </row>
    <row r="39" spans="1:21" s="9" customFormat="1" ht="60.75" customHeight="1" x14ac:dyDescent="0.25">
      <c r="A39" s="10"/>
      <c r="B39" s="10"/>
      <c r="C39" s="10"/>
      <c r="D39" s="10"/>
      <c r="E39" s="10"/>
      <c r="F39" s="10"/>
      <c r="G39" s="10"/>
      <c r="H39" s="10"/>
      <c r="I39" s="17"/>
      <c r="J39" s="15"/>
      <c r="K39" s="20" t="str">
        <f>IF(ISNUMBER(I39), _xlfn.IFNA(VLOOKUP(I39, 'Gift Options'!B:C, 2, FALSE), ""), _xlfn.IFNA(VLOOKUP(I39, 'Gift Options'!A:C, 3, FALSE), ""))</f>
        <v/>
      </c>
      <c r="L39" s="44" t="str">
        <f t="shared" si="5"/>
        <v/>
      </c>
      <c r="M39" s="17"/>
      <c r="N39" s="19"/>
      <c r="O39" s="20" t="str">
        <f>IF(ISNUMBER(M39), _xlfn.IFNA(VLOOKUP(M39, 'Gift Options'!B:C, 2, FALSE), ""), _xlfn.IFNA(VLOOKUP(M39, 'Gift Options'!A:C, 3, FALSE), ""))</f>
        <v/>
      </c>
      <c r="P39" s="20" t="str">
        <f t="shared" si="6"/>
        <v/>
      </c>
      <c r="Q39" s="21">
        <f t="shared" si="7"/>
        <v>0</v>
      </c>
      <c r="R39" s="22">
        <f t="shared" si="8"/>
        <v>0</v>
      </c>
      <c r="S39" s="21" t="str">
        <f t="shared" si="9"/>
        <v/>
      </c>
      <c r="T39" s="21" t="str">
        <f t="shared" si="10"/>
        <v/>
      </c>
      <c r="U39" s="23" t="str">
        <f t="shared" si="11"/>
        <v/>
      </c>
    </row>
    <row r="40" spans="1:21" s="9" customFormat="1" ht="60.75" customHeight="1" x14ac:dyDescent="0.25">
      <c r="A40" s="10"/>
      <c r="B40" s="10"/>
      <c r="C40" s="10"/>
      <c r="D40" s="10"/>
      <c r="E40" s="10"/>
      <c r="F40" s="10"/>
      <c r="G40" s="10"/>
      <c r="H40" s="10"/>
      <c r="I40" s="17"/>
      <c r="J40" s="15"/>
      <c r="K40" s="20" t="str">
        <f>IF(ISNUMBER(I40), _xlfn.IFNA(VLOOKUP(I40, 'Gift Options'!B:C, 2, FALSE), ""), _xlfn.IFNA(VLOOKUP(I40, 'Gift Options'!A:C, 3, FALSE), ""))</f>
        <v/>
      </c>
      <c r="L40" s="44" t="str">
        <f t="shared" si="5"/>
        <v/>
      </c>
      <c r="M40" s="17"/>
      <c r="N40" s="19"/>
      <c r="O40" s="20" t="str">
        <f>IF(ISNUMBER(M40), _xlfn.IFNA(VLOOKUP(M40, 'Gift Options'!B:C, 2, FALSE), ""), _xlfn.IFNA(VLOOKUP(M40, 'Gift Options'!A:C, 3, FALSE), ""))</f>
        <v/>
      </c>
      <c r="P40" s="20" t="str">
        <f t="shared" si="6"/>
        <v/>
      </c>
      <c r="Q40" s="21">
        <f t="shared" si="7"/>
        <v>0</v>
      </c>
      <c r="R40" s="22">
        <f t="shared" si="8"/>
        <v>0</v>
      </c>
      <c r="S40" s="21" t="str">
        <f t="shared" si="9"/>
        <v/>
      </c>
      <c r="T40" s="21" t="str">
        <f t="shared" si="10"/>
        <v/>
      </c>
      <c r="U40" s="23" t="str">
        <f t="shared" si="11"/>
        <v/>
      </c>
    </row>
    <row r="41" spans="1:21" s="9" customFormat="1" ht="60.75" customHeight="1" x14ac:dyDescent="0.25">
      <c r="A41" s="10"/>
      <c r="B41" s="10"/>
      <c r="C41" s="10"/>
      <c r="D41" s="10"/>
      <c r="E41" s="10"/>
      <c r="F41" s="10"/>
      <c r="G41" s="10"/>
      <c r="H41" s="10"/>
      <c r="I41" s="17"/>
      <c r="J41" s="15"/>
      <c r="K41" s="20" t="str">
        <f>IF(ISNUMBER(I41), _xlfn.IFNA(VLOOKUP(I41, 'Gift Options'!B:C, 2, FALSE), ""), _xlfn.IFNA(VLOOKUP(I41, 'Gift Options'!A:C, 3, FALSE), ""))</f>
        <v/>
      </c>
      <c r="L41" s="44" t="str">
        <f t="shared" si="5"/>
        <v/>
      </c>
      <c r="M41" s="17"/>
      <c r="N41" s="19"/>
      <c r="O41" s="20" t="str">
        <f>IF(ISNUMBER(M41), _xlfn.IFNA(VLOOKUP(M41, 'Gift Options'!B:C, 2, FALSE), ""), _xlfn.IFNA(VLOOKUP(M41, 'Gift Options'!A:C, 3, FALSE), ""))</f>
        <v/>
      </c>
      <c r="P41" s="20" t="str">
        <f t="shared" si="6"/>
        <v/>
      </c>
      <c r="Q41" s="21">
        <f t="shared" si="7"/>
        <v>0</v>
      </c>
      <c r="R41" s="22">
        <f t="shared" si="8"/>
        <v>0</v>
      </c>
      <c r="S41" s="21" t="str">
        <f t="shared" si="9"/>
        <v/>
      </c>
      <c r="T41" s="21" t="str">
        <f t="shared" si="10"/>
        <v/>
      </c>
      <c r="U41" s="23" t="str">
        <f t="shared" si="11"/>
        <v/>
      </c>
    </row>
    <row r="42" spans="1:21" s="9" customFormat="1" ht="60.75" customHeight="1" x14ac:dyDescent="0.25">
      <c r="A42" s="10"/>
      <c r="B42" s="10"/>
      <c r="C42" s="10"/>
      <c r="D42" s="10"/>
      <c r="E42" s="10"/>
      <c r="F42" s="10"/>
      <c r="G42" s="10"/>
      <c r="H42" s="10"/>
      <c r="I42" s="17"/>
      <c r="J42" s="15"/>
      <c r="K42" s="20" t="str">
        <f>IF(ISNUMBER(I42), _xlfn.IFNA(VLOOKUP(I42, 'Gift Options'!B:C, 2, FALSE), ""), _xlfn.IFNA(VLOOKUP(I42, 'Gift Options'!A:C, 3, FALSE), ""))</f>
        <v/>
      </c>
      <c r="L42" s="44" t="str">
        <f t="shared" si="5"/>
        <v/>
      </c>
      <c r="M42" s="17"/>
      <c r="N42" s="19"/>
      <c r="O42" s="20" t="str">
        <f>IF(ISNUMBER(M42), _xlfn.IFNA(VLOOKUP(M42, 'Gift Options'!B:C, 2, FALSE), ""), _xlfn.IFNA(VLOOKUP(M42, 'Gift Options'!A:C, 3, FALSE), ""))</f>
        <v/>
      </c>
      <c r="P42" s="20" t="str">
        <f t="shared" si="6"/>
        <v/>
      </c>
      <c r="Q42" s="21">
        <f t="shared" si="7"/>
        <v>0</v>
      </c>
      <c r="R42" s="22">
        <f t="shared" si="8"/>
        <v>0</v>
      </c>
      <c r="S42" s="21" t="str">
        <f t="shared" si="9"/>
        <v/>
      </c>
      <c r="T42" s="21" t="str">
        <f t="shared" si="10"/>
        <v/>
      </c>
      <c r="U42" s="23" t="str">
        <f t="shared" si="11"/>
        <v/>
      </c>
    </row>
    <row r="43" spans="1:21" s="9" customFormat="1" ht="60.75" customHeight="1" x14ac:dyDescent="0.25">
      <c r="A43" s="10"/>
      <c r="B43" s="10"/>
      <c r="C43" s="10"/>
      <c r="D43" s="10"/>
      <c r="E43" s="10"/>
      <c r="F43" s="10"/>
      <c r="G43" s="10"/>
      <c r="H43" s="10"/>
      <c r="I43" s="17"/>
      <c r="J43" s="15"/>
      <c r="K43" s="20" t="str">
        <f>IF(ISNUMBER(I43), _xlfn.IFNA(VLOOKUP(I43, 'Gift Options'!B:C, 2, FALSE), ""), _xlfn.IFNA(VLOOKUP(I43, 'Gift Options'!A:C, 3, FALSE), ""))</f>
        <v/>
      </c>
      <c r="L43" s="44" t="str">
        <f t="shared" si="5"/>
        <v/>
      </c>
      <c r="M43" s="17"/>
      <c r="N43" s="19"/>
      <c r="O43" s="20" t="str">
        <f>IF(ISNUMBER(M43), _xlfn.IFNA(VLOOKUP(M43, 'Gift Options'!B:C, 2, FALSE), ""), _xlfn.IFNA(VLOOKUP(M43, 'Gift Options'!A:C, 3, FALSE), ""))</f>
        <v/>
      </c>
      <c r="P43" s="20" t="str">
        <f t="shared" si="6"/>
        <v/>
      </c>
      <c r="Q43" s="21">
        <f t="shared" si="7"/>
        <v>0</v>
      </c>
      <c r="R43" s="22">
        <f t="shared" si="8"/>
        <v>0</v>
      </c>
      <c r="S43" s="21" t="str">
        <f t="shared" si="9"/>
        <v/>
      </c>
      <c r="T43" s="21" t="str">
        <f t="shared" si="10"/>
        <v/>
      </c>
      <c r="U43" s="23" t="str">
        <f t="shared" si="11"/>
        <v/>
      </c>
    </row>
    <row r="44" spans="1:21" s="9" customFormat="1" ht="60.75" customHeight="1" x14ac:dyDescent="0.25">
      <c r="A44" s="10"/>
      <c r="B44" s="10"/>
      <c r="C44" s="10"/>
      <c r="D44" s="10"/>
      <c r="E44" s="10"/>
      <c r="F44" s="10"/>
      <c r="G44" s="10"/>
      <c r="H44" s="10"/>
      <c r="I44" s="17"/>
      <c r="J44" s="15"/>
      <c r="K44" s="20" t="str">
        <f>IF(ISNUMBER(I44), _xlfn.IFNA(VLOOKUP(I44, 'Gift Options'!B:C, 2, FALSE), ""), _xlfn.IFNA(VLOOKUP(I44, 'Gift Options'!A:C, 3, FALSE), ""))</f>
        <v/>
      </c>
      <c r="L44" s="44" t="str">
        <f t="shared" si="5"/>
        <v/>
      </c>
      <c r="M44" s="17"/>
      <c r="N44" s="19"/>
      <c r="O44" s="20" t="str">
        <f>IF(ISNUMBER(M44), _xlfn.IFNA(VLOOKUP(M44, 'Gift Options'!B:C, 2, FALSE), ""), _xlfn.IFNA(VLOOKUP(M44, 'Gift Options'!A:C, 3, FALSE), ""))</f>
        <v/>
      </c>
      <c r="P44" s="20" t="str">
        <f t="shared" si="6"/>
        <v/>
      </c>
      <c r="Q44" s="21">
        <f t="shared" si="7"/>
        <v>0</v>
      </c>
      <c r="R44" s="22">
        <f t="shared" si="8"/>
        <v>0</v>
      </c>
      <c r="S44" s="21" t="str">
        <f t="shared" si="9"/>
        <v/>
      </c>
      <c r="T44" s="21" t="str">
        <f t="shared" si="10"/>
        <v/>
      </c>
      <c r="U44" s="23" t="str">
        <f t="shared" si="11"/>
        <v/>
      </c>
    </row>
    <row r="45" spans="1:21" s="9" customFormat="1" ht="60.75" customHeight="1" x14ac:dyDescent="0.25">
      <c r="A45" s="10"/>
      <c r="B45" s="10"/>
      <c r="C45" s="10"/>
      <c r="D45" s="10"/>
      <c r="E45" s="10"/>
      <c r="F45" s="10"/>
      <c r="G45" s="10"/>
      <c r="H45" s="10"/>
      <c r="I45" s="17"/>
      <c r="J45" s="15"/>
      <c r="K45" s="20" t="str">
        <f>IF(ISNUMBER(I45), _xlfn.IFNA(VLOOKUP(I45, 'Gift Options'!B:C, 2, FALSE), ""), _xlfn.IFNA(VLOOKUP(I45, 'Gift Options'!A:C, 3, FALSE), ""))</f>
        <v/>
      </c>
      <c r="L45" s="44" t="str">
        <f t="shared" si="5"/>
        <v/>
      </c>
      <c r="M45" s="17"/>
      <c r="N45" s="19"/>
      <c r="O45" s="20" t="str">
        <f>IF(ISNUMBER(M45), _xlfn.IFNA(VLOOKUP(M45, 'Gift Options'!B:C, 2, FALSE), ""), _xlfn.IFNA(VLOOKUP(M45, 'Gift Options'!A:C, 3, FALSE), ""))</f>
        <v/>
      </c>
      <c r="P45" s="20" t="str">
        <f t="shared" si="6"/>
        <v/>
      </c>
      <c r="Q45" s="21">
        <f t="shared" si="7"/>
        <v>0</v>
      </c>
      <c r="R45" s="22">
        <f t="shared" si="8"/>
        <v>0</v>
      </c>
      <c r="S45" s="21" t="str">
        <f t="shared" si="9"/>
        <v/>
      </c>
      <c r="T45" s="21" t="str">
        <f t="shared" si="10"/>
        <v/>
      </c>
      <c r="U45" s="23" t="str">
        <f t="shared" si="11"/>
        <v/>
      </c>
    </row>
    <row r="46" spans="1:21" s="9" customFormat="1" ht="60.75" customHeight="1" x14ac:dyDescent="0.25">
      <c r="A46" s="10"/>
      <c r="B46" s="10"/>
      <c r="C46" s="10"/>
      <c r="D46" s="10"/>
      <c r="E46" s="10"/>
      <c r="F46" s="10"/>
      <c r="G46" s="10"/>
      <c r="H46" s="10"/>
      <c r="I46" s="17"/>
      <c r="J46" s="15"/>
      <c r="K46" s="20" t="str">
        <f>IF(ISNUMBER(I46), _xlfn.IFNA(VLOOKUP(I46, 'Gift Options'!B:C, 2, FALSE), ""), _xlfn.IFNA(VLOOKUP(I46, 'Gift Options'!A:C, 3, FALSE), ""))</f>
        <v/>
      </c>
      <c r="L46" s="44" t="str">
        <f t="shared" si="5"/>
        <v/>
      </c>
      <c r="M46" s="17"/>
      <c r="N46" s="19"/>
      <c r="O46" s="20" t="str">
        <f>IF(ISNUMBER(M46), _xlfn.IFNA(VLOOKUP(M46, 'Gift Options'!B:C, 2, FALSE), ""), _xlfn.IFNA(VLOOKUP(M46, 'Gift Options'!A:C, 3, FALSE), ""))</f>
        <v/>
      </c>
      <c r="P46" s="20" t="str">
        <f t="shared" si="6"/>
        <v/>
      </c>
      <c r="Q46" s="21">
        <f t="shared" si="7"/>
        <v>0</v>
      </c>
      <c r="R46" s="22">
        <f t="shared" si="8"/>
        <v>0</v>
      </c>
      <c r="S46" s="21" t="str">
        <f t="shared" si="9"/>
        <v/>
      </c>
      <c r="T46" s="21" t="str">
        <f t="shared" si="10"/>
        <v/>
      </c>
      <c r="U46" s="23" t="str">
        <f t="shared" si="11"/>
        <v/>
      </c>
    </row>
    <row r="47" spans="1:21" s="9" customFormat="1" ht="60.75" customHeight="1" x14ac:dyDescent="0.25">
      <c r="A47" s="10"/>
      <c r="B47" s="10"/>
      <c r="C47" s="10"/>
      <c r="D47" s="10"/>
      <c r="E47" s="10"/>
      <c r="F47" s="10"/>
      <c r="G47" s="10"/>
      <c r="H47" s="10"/>
      <c r="I47" s="17"/>
      <c r="J47" s="15"/>
      <c r="K47" s="20" t="str">
        <f>IF(ISNUMBER(I47), _xlfn.IFNA(VLOOKUP(I47, 'Gift Options'!B:C, 2, FALSE), ""), _xlfn.IFNA(VLOOKUP(I47, 'Gift Options'!A:C, 3, FALSE), ""))</f>
        <v/>
      </c>
      <c r="L47" s="44" t="str">
        <f t="shared" si="5"/>
        <v/>
      </c>
      <c r="M47" s="17"/>
      <c r="N47" s="19"/>
      <c r="O47" s="20" t="str">
        <f>IF(ISNUMBER(M47), _xlfn.IFNA(VLOOKUP(M47, 'Gift Options'!B:C, 2, FALSE), ""), _xlfn.IFNA(VLOOKUP(M47, 'Gift Options'!A:C, 3, FALSE), ""))</f>
        <v/>
      </c>
      <c r="P47" s="20" t="str">
        <f t="shared" si="6"/>
        <v/>
      </c>
      <c r="Q47" s="21">
        <f t="shared" si="7"/>
        <v>0</v>
      </c>
      <c r="R47" s="22">
        <f t="shared" si="8"/>
        <v>0</v>
      </c>
      <c r="S47" s="21" t="str">
        <f t="shared" si="9"/>
        <v/>
      </c>
      <c r="T47" s="21" t="str">
        <f t="shared" si="10"/>
        <v/>
      </c>
      <c r="U47" s="23" t="str">
        <f t="shared" si="11"/>
        <v/>
      </c>
    </row>
    <row r="48" spans="1:21" s="9" customFormat="1" ht="60.75" customHeight="1" x14ac:dyDescent="0.25">
      <c r="A48" s="10"/>
      <c r="B48" s="10"/>
      <c r="C48" s="10"/>
      <c r="D48" s="10"/>
      <c r="E48" s="10"/>
      <c r="F48" s="10"/>
      <c r="G48" s="10"/>
      <c r="H48" s="10"/>
      <c r="I48" s="17"/>
      <c r="J48" s="15"/>
      <c r="K48" s="20" t="str">
        <f>IF(ISNUMBER(I48), _xlfn.IFNA(VLOOKUP(I48, 'Gift Options'!B:C, 2, FALSE), ""), _xlfn.IFNA(VLOOKUP(I48, 'Gift Options'!A:C, 3, FALSE), ""))</f>
        <v/>
      </c>
      <c r="L48" s="44" t="str">
        <f t="shared" si="5"/>
        <v/>
      </c>
      <c r="M48" s="17"/>
      <c r="N48" s="19"/>
      <c r="O48" s="20" t="str">
        <f>IF(ISNUMBER(M48), _xlfn.IFNA(VLOOKUP(M48, 'Gift Options'!B:C, 2, FALSE), ""), _xlfn.IFNA(VLOOKUP(M48, 'Gift Options'!A:C, 3, FALSE), ""))</f>
        <v/>
      </c>
      <c r="P48" s="20" t="str">
        <f t="shared" si="6"/>
        <v/>
      </c>
      <c r="Q48" s="21">
        <f t="shared" si="7"/>
        <v>0</v>
      </c>
      <c r="R48" s="22">
        <f t="shared" si="8"/>
        <v>0</v>
      </c>
      <c r="S48" s="21" t="str">
        <f t="shared" si="9"/>
        <v/>
      </c>
      <c r="T48" s="21" t="str">
        <f t="shared" si="10"/>
        <v/>
      </c>
      <c r="U48" s="23" t="str">
        <f t="shared" si="11"/>
        <v/>
      </c>
    </row>
    <row r="49" spans="1:21" s="9" customFormat="1" ht="60.75" customHeight="1" x14ac:dyDescent="0.25">
      <c r="A49" s="10"/>
      <c r="B49" s="10"/>
      <c r="C49" s="10"/>
      <c r="D49" s="10"/>
      <c r="E49" s="10"/>
      <c r="F49" s="10"/>
      <c r="G49" s="10"/>
      <c r="H49" s="10"/>
      <c r="I49" s="17"/>
      <c r="J49" s="15"/>
      <c r="K49" s="20" t="str">
        <f>IF(ISNUMBER(I49), _xlfn.IFNA(VLOOKUP(I49, 'Gift Options'!B:C, 2, FALSE), ""), _xlfn.IFNA(VLOOKUP(I49, 'Gift Options'!A:C, 3, FALSE), ""))</f>
        <v/>
      </c>
      <c r="L49" s="44" t="str">
        <f t="shared" si="5"/>
        <v/>
      </c>
      <c r="M49" s="17"/>
      <c r="N49" s="19"/>
      <c r="O49" s="20" t="str">
        <f>IF(ISNUMBER(M49), _xlfn.IFNA(VLOOKUP(M49, 'Gift Options'!B:C, 2, FALSE), ""), _xlfn.IFNA(VLOOKUP(M49, 'Gift Options'!A:C, 3, FALSE), ""))</f>
        <v/>
      </c>
      <c r="P49" s="20" t="str">
        <f t="shared" si="6"/>
        <v/>
      </c>
      <c r="Q49" s="21">
        <f t="shared" si="7"/>
        <v>0</v>
      </c>
      <c r="R49" s="22">
        <f t="shared" si="8"/>
        <v>0</v>
      </c>
      <c r="S49" s="21" t="str">
        <f t="shared" si="9"/>
        <v/>
      </c>
      <c r="T49" s="21" t="str">
        <f t="shared" si="10"/>
        <v/>
      </c>
      <c r="U49" s="23" t="str">
        <f t="shared" si="11"/>
        <v/>
      </c>
    </row>
    <row r="50" spans="1:21" s="9" customFormat="1" ht="60.75" customHeight="1" x14ac:dyDescent="0.25">
      <c r="A50" s="10"/>
      <c r="B50" s="10"/>
      <c r="C50" s="10"/>
      <c r="D50" s="10"/>
      <c r="E50" s="10"/>
      <c r="F50" s="10"/>
      <c r="G50" s="10"/>
      <c r="H50" s="10"/>
      <c r="I50" s="17"/>
      <c r="J50" s="15"/>
      <c r="K50" s="20" t="str">
        <f>IF(ISNUMBER(I50), _xlfn.IFNA(VLOOKUP(I50, 'Gift Options'!B:C, 2, FALSE), ""), _xlfn.IFNA(VLOOKUP(I50, 'Gift Options'!A:C, 3, FALSE), ""))</f>
        <v/>
      </c>
      <c r="L50" s="44" t="str">
        <f t="shared" si="5"/>
        <v/>
      </c>
      <c r="M50" s="17"/>
      <c r="N50" s="19"/>
      <c r="O50" s="20" t="str">
        <f>IF(ISNUMBER(M50), _xlfn.IFNA(VLOOKUP(M50, 'Gift Options'!B:C, 2, FALSE), ""), _xlfn.IFNA(VLOOKUP(M50, 'Gift Options'!A:C, 3, FALSE), ""))</f>
        <v/>
      </c>
      <c r="P50" s="20" t="str">
        <f t="shared" si="6"/>
        <v/>
      </c>
      <c r="Q50" s="21">
        <f t="shared" si="7"/>
        <v>0</v>
      </c>
      <c r="R50" s="22">
        <f t="shared" si="8"/>
        <v>0</v>
      </c>
      <c r="S50" s="21" t="str">
        <f t="shared" si="9"/>
        <v/>
      </c>
      <c r="T50" s="21" t="str">
        <f t="shared" si="10"/>
        <v/>
      </c>
      <c r="U50" s="23" t="str">
        <f t="shared" si="11"/>
        <v/>
      </c>
    </row>
    <row r="51" spans="1:21" s="9" customFormat="1" ht="60.75" customHeight="1" x14ac:dyDescent="0.25">
      <c r="A51" s="10"/>
      <c r="B51" s="10"/>
      <c r="C51" s="10"/>
      <c r="D51" s="10"/>
      <c r="E51" s="10"/>
      <c r="F51" s="10"/>
      <c r="G51" s="10"/>
      <c r="H51" s="10"/>
      <c r="I51" s="17"/>
      <c r="J51" s="15"/>
      <c r="K51" s="20" t="str">
        <f>IF(ISNUMBER(I51), _xlfn.IFNA(VLOOKUP(I51, 'Gift Options'!B:C, 2, FALSE), ""), _xlfn.IFNA(VLOOKUP(I51, 'Gift Options'!A:C, 3, FALSE), ""))</f>
        <v/>
      </c>
      <c r="L51" s="44" t="str">
        <f t="shared" si="5"/>
        <v/>
      </c>
      <c r="M51" s="17"/>
      <c r="N51" s="19"/>
      <c r="O51" s="20" t="str">
        <f>IF(ISNUMBER(M51), _xlfn.IFNA(VLOOKUP(M51, 'Gift Options'!B:C, 2, FALSE), ""), _xlfn.IFNA(VLOOKUP(M51, 'Gift Options'!A:C, 3, FALSE), ""))</f>
        <v/>
      </c>
      <c r="P51" s="20" t="str">
        <f t="shared" si="6"/>
        <v/>
      </c>
      <c r="Q51" s="21">
        <f t="shared" si="7"/>
        <v>0</v>
      </c>
      <c r="R51" s="22">
        <f t="shared" si="8"/>
        <v>0</v>
      </c>
      <c r="S51" s="21" t="str">
        <f t="shared" si="9"/>
        <v/>
      </c>
      <c r="T51" s="21" t="str">
        <f t="shared" si="10"/>
        <v/>
      </c>
      <c r="U51" s="23" t="str">
        <f t="shared" si="11"/>
        <v/>
      </c>
    </row>
    <row r="52" spans="1:21" s="9" customFormat="1" ht="60.75" customHeight="1" x14ac:dyDescent="0.25">
      <c r="A52" s="10"/>
      <c r="B52" s="10"/>
      <c r="C52" s="10"/>
      <c r="D52" s="10"/>
      <c r="E52" s="10"/>
      <c r="F52" s="10"/>
      <c r="G52" s="10"/>
      <c r="H52" s="10"/>
      <c r="I52" s="17"/>
      <c r="J52" s="15"/>
      <c r="K52" s="20" t="str">
        <f>IF(ISNUMBER(I52), _xlfn.IFNA(VLOOKUP(I52, 'Gift Options'!B:C, 2, FALSE), ""), _xlfn.IFNA(VLOOKUP(I52, 'Gift Options'!A:C, 3, FALSE), ""))</f>
        <v/>
      </c>
      <c r="L52" s="44" t="str">
        <f t="shared" si="5"/>
        <v/>
      </c>
      <c r="M52" s="17"/>
      <c r="N52" s="19"/>
      <c r="O52" s="20" t="str">
        <f>IF(ISNUMBER(M52), _xlfn.IFNA(VLOOKUP(M52, 'Gift Options'!B:C, 2, FALSE), ""), _xlfn.IFNA(VLOOKUP(M52, 'Gift Options'!A:C, 3, FALSE), ""))</f>
        <v/>
      </c>
      <c r="P52" s="20" t="str">
        <f t="shared" si="6"/>
        <v/>
      </c>
      <c r="Q52" s="21">
        <f t="shared" si="7"/>
        <v>0</v>
      </c>
      <c r="R52" s="22">
        <f t="shared" si="8"/>
        <v>0</v>
      </c>
      <c r="S52" s="21" t="str">
        <f t="shared" si="9"/>
        <v/>
      </c>
      <c r="T52" s="21" t="str">
        <f t="shared" si="10"/>
        <v/>
      </c>
      <c r="U52" s="23" t="str">
        <f t="shared" si="11"/>
        <v/>
      </c>
    </row>
    <row r="53" spans="1:21" s="9" customFormat="1" ht="60.75" customHeight="1" x14ac:dyDescent="0.25">
      <c r="A53" s="10"/>
      <c r="B53" s="10"/>
      <c r="C53" s="10"/>
      <c r="D53" s="10"/>
      <c r="E53" s="10"/>
      <c r="F53" s="10"/>
      <c r="G53" s="10"/>
      <c r="H53" s="10"/>
      <c r="I53" s="17"/>
      <c r="J53" s="15"/>
      <c r="K53" s="20" t="str">
        <f>IF(ISNUMBER(I53), _xlfn.IFNA(VLOOKUP(I53, 'Gift Options'!B:C, 2, FALSE), ""), _xlfn.IFNA(VLOOKUP(I53, 'Gift Options'!A:C, 3, FALSE), ""))</f>
        <v/>
      </c>
      <c r="L53" s="44" t="str">
        <f t="shared" si="5"/>
        <v/>
      </c>
      <c r="M53" s="17"/>
      <c r="N53" s="19"/>
      <c r="O53" s="20" t="str">
        <f>IF(ISNUMBER(M53), _xlfn.IFNA(VLOOKUP(M53, 'Gift Options'!B:C, 2, FALSE), ""), _xlfn.IFNA(VLOOKUP(M53, 'Gift Options'!A:C, 3, FALSE), ""))</f>
        <v/>
      </c>
      <c r="P53" s="20" t="str">
        <f t="shared" si="6"/>
        <v/>
      </c>
      <c r="Q53" s="21">
        <f t="shared" si="7"/>
        <v>0</v>
      </c>
      <c r="R53" s="22">
        <f t="shared" si="8"/>
        <v>0</v>
      </c>
      <c r="S53" s="21" t="str">
        <f t="shared" si="9"/>
        <v/>
      </c>
      <c r="T53" s="21" t="str">
        <f t="shared" si="10"/>
        <v/>
      </c>
      <c r="U53" s="23" t="str">
        <f t="shared" si="11"/>
        <v/>
      </c>
    </row>
    <row r="54" spans="1:21" s="9" customFormat="1" ht="60.75" customHeight="1" x14ac:dyDescent="0.25">
      <c r="A54" s="10"/>
      <c r="B54" s="10"/>
      <c r="C54" s="10"/>
      <c r="D54" s="10"/>
      <c r="E54" s="10"/>
      <c r="F54" s="10"/>
      <c r="G54" s="10"/>
      <c r="H54" s="10"/>
      <c r="I54" s="17"/>
      <c r="J54" s="15"/>
      <c r="K54" s="20" t="str">
        <f>IF(ISNUMBER(I54), _xlfn.IFNA(VLOOKUP(I54, 'Gift Options'!B:C, 2, FALSE), ""), _xlfn.IFNA(VLOOKUP(I54, 'Gift Options'!A:C, 3, FALSE), ""))</f>
        <v/>
      </c>
      <c r="L54" s="44" t="str">
        <f t="shared" si="5"/>
        <v/>
      </c>
      <c r="M54" s="17"/>
      <c r="N54" s="19"/>
      <c r="O54" s="20" t="str">
        <f>IF(ISNUMBER(M54), _xlfn.IFNA(VLOOKUP(M54, 'Gift Options'!B:C, 2, FALSE), ""), _xlfn.IFNA(VLOOKUP(M54, 'Gift Options'!A:C, 3, FALSE), ""))</f>
        <v/>
      </c>
      <c r="P54" s="20" t="str">
        <f t="shared" si="6"/>
        <v/>
      </c>
      <c r="Q54" s="21">
        <f t="shared" si="7"/>
        <v>0</v>
      </c>
      <c r="R54" s="22">
        <f t="shared" si="8"/>
        <v>0</v>
      </c>
      <c r="S54" s="21" t="str">
        <f t="shared" si="9"/>
        <v/>
      </c>
      <c r="T54" s="21" t="str">
        <f t="shared" si="10"/>
        <v/>
      </c>
      <c r="U54" s="23" t="str">
        <f t="shared" si="11"/>
        <v/>
      </c>
    </row>
    <row r="55" spans="1:21" s="9" customFormat="1" ht="60.75" customHeight="1" x14ac:dyDescent="0.25">
      <c r="A55" s="10"/>
      <c r="B55" s="10"/>
      <c r="C55" s="10"/>
      <c r="D55" s="10"/>
      <c r="E55" s="10"/>
      <c r="F55" s="10"/>
      <c r="G55" s="10"/>
      <c r="H55" s="10"/>
      <c r="I55" s="17"/>
      <c r="J55" s="15"/>
      <c r="K55" s="20" t="str">
        <f>IF(ISNUMBER(I55), _xlfn.IFNA(VLOOKUP(I55, 'Gift Options'!B:C, 2, FALSE), ""), _xlfn.IFNA(VLOOKUP(I55, 'Gift Options'!A:C, 3, FALSE), ""))</f>
        <v/>
      </c>
      <c r="L55" s="44" t="str">
        <f t="shared" si="5"/>
        <v/>
      </c>
      <c r="M55" s="17"/>
      <c r="N55" s="19"/>
      <c r="O55" s="20" t="str">
        <f>IF(ISNUMBER(M55), _xlfn.IFNA(VLOOKUP(M55, 'Gift Options'!B:C, 2, FALSE), ""), _xlfn.IFNA(VLOOKUP(M55, 'Gift Options'!A:C, 3, FALSE), ""))</f>
        <v/>
      </c>
      <c r="P55" s="20" t="str">
        <f t="shared" si="6"/>
        <v/>
      </c>
      <c r="Q55" s="21">
        <f t="shared" si="7"/>
        <v>0</v>
      </c>
      <c r="R55" s="22">
        <f t="shared" si="8"/>
        <v>0</v>
      </c>
      <c r="S55" s="21" t="str">
        <f t="shared" si="9"/>
        <v/>
      </c>
      <c r="T55" s="21" t="str">
        <f t="shared" si="10"/>
        <v/>
      </c>
      <c r="U55" s="23" t="str">
        <f t="shared" si="11"/>
        <v/>
      </c>
    </row>
    <row r="56" spans="1:21" s="9" customFormat="1" ht="60.75" customHeight="1" x14ac:dyDescent="0.25">
      <c r="A56" s="10"/>
      <c r="B56" s="10"/>
      <c r="C56" s="10"/>
      <c r="D56" s="10"/>
      <c r="E56" s="10"/>
      <c r="F56" s="10"/>
      <c r="G56" s="10"/>
      <c r="H56" s="10"/>
      <c r="I56" s="17"/>
      <c r="J56" s="15"/>
      <c r="K56" s="20" t="str">
        <f>IF(ISNUMBER(I56), _xlfn.IFNA(VLOOKUP(I56, 'Gift Options'!B:C, 2, FALSE), ""), _xlfn.IFNA(VLOOKUP(I56, 'Gift Options'!A:C, 3, FALSE), ""))</f>
        <v/>
      </c>
      <c r="L56" s="44" t="str">
        <f t="shared" si="5"/>
        <v/>
      </c>
      <c r="M56" s="17"/>
      <c r="N56" s="19"/>
      <c r="O56" s="20" t="str">
        <f>IF(ISNUMBER(M56), _xlfn.IFNA(VLOOKUP(M56, 'Gift Options'!B:C, 2, FALSE), ""), _xlfn.IFNA(VLOOKUP(M56, 'Gift Options'!A:C, 3, FALSE), ""))</f>
        <v/>
      </c>
      <c r="P56" s="20" t="str">
        <f t="shared" si="6"/>
        <v/>
      </c>
      <c r="Q56" s="21">
        <f t="shared" si="7"/>
        <v>0</v>
      </c>
      <c r="R56" s="22">
        <f t="shared" si="8"/>
        <v>0</v>
      </c>
      <c r="S56" s="21" t="str">
        <f t="shared" si="9"/>
        <v/>
      </c>
      <c r="T56" s="21" t="str">
        <f t="shared" si="10"/>
        <v/>
      </c>
      <c r="U56" s="23" t="str">
        <f t="shared" si="11"/>
        <v/>
      </c>
    </row>
    <row r="57" spans="1:21" s="9" customFormat="1" ht="60.75" customHeight="1" x14ac:dyDescent="0.25">
      <c r="A57" s="10"/>
      <c r="B57" s="10"/>
      <c r="C57" s="10"/>
      <c r="D57" s="10"/>
      <c r="E57" s="10"/>
      <c r="F57" s="10"/>
      <c r="G57" s="10"/>
      <c r="H57" s="10"/>
      <c r="I57" s="17"/>
      <c r="J57" s="15"/>
      <c r="K57" s="20" t="str">
        <f>IF(ISNUMBER(I57), _xlfn.IFNA(VLOOKUP(I57, 'Gift Options'!B:C, 2, FALSE), ""), _xlfn.IFNA(VLOOKUP(I57, 'Gift Options'!A:C, 3, FALSE), ""))</f>
        <v/>
      </c>
      <c r="L57" s="44" t="str">
        <f t="shared" si="5"/>
        <v/>
      </c>
      <c r="M57" s="17"/>
      <c r="N57" s="19"/>
      <c r="O57" s="20" t="str">
        <f>IF(ISNUMBER(M57), _xlfn.IFNA(VLOOKUP(M57, 'Gift Options'!B:C, 2, FALSE), ""), _xlfn.IFNA(VLOOKUP(M57, 'Gift Options'!A:C, 3, FALSE), ""))</f>
        <v/>
      </c>
      <c r="P57" s="20" t="str">
        <f t="shared" si="6"/>
        <v/>
      </c>
      <c r="Q57" s="21">
        <f t="shared" si="7"/>
        <v>0</v>
      </c>
      <c r="R57" s="22">
        <f t="shared" si="8"/>
        <v>0</v>
      </c>
      <c r="S57" s="21" t="str">
        <f t="shared" si="9"/>
        <v/>
      </c>
      <c r="T57" s="21" t="str">
        <f t="shared" si="10"/>
        <v/>
      </c>
      <c r="U57" s="23" t="str">
        <f t="shared" si="11"/>
        <v/>
      </c>
    </row>
    <row r="58" spans="1:21" s="9" customFormat="1" ht="60.75" customHeight="1" x14ac:dyDescent="0.25">
      <c r="A58" s="10"/>
      <c r="B58" s="10"/>
      <c r="C58" s="10"/>
      <c r="D58" s="10"/>
      <c r="E58" s="10"/>
      <c r="F58" s="10"/>
      <c r="G58" s="10"/>
      <c r="H58" s="10"/>
      <c r="I58" s="17"/>
      <c r="J58" s="15"/>
      <c r="K58" s="20" t="str">
        <f>IF(ISNUMBER(I58), _xlfn.IFNA(VLOOKUP(I58, 'Gift Options'!B:C, 2, FALSE), ""), _xlfn.IFNA(VLOOKUP(I58, 'Gift Options'!A:C, 3, FALSE), ""))</f>
        <v/>
      </c>
      <c r="L58" s="44" t="str">
        <f t="shared" si="5"/>
        <v/>
      </c>
      <c r="M58" s="17"/>
      <c r="N58" s="19"/>
      <c r="O58" s="20" t="str">
        <f>IF(ISNUMBER(M58), _xlfn.IFNA(VLOOKUP(M58, 'Gift Options'!B:C, 2, FALSE), ""), _xlfn.IFNA(VLOOKUP(M58, 'Gift Options'!A:C, 3, FALSE), ""))</f>
        <v/>
      </c>
      <c r="P58" s="20" t="str">
        <f t="shared" si="6"/>
        <v/>
      </c>
      <c r="Q58" s="21">
        <f t="shared" si="7"/>
        <v>0</v>
      </c>
      <c r="R58" s="22">
        <f t="shared" si="8"/>
        <v>0</v>
      </c>
      <c r="S58" s="21" t="str">
        <f t="shared" si="9"/>
        <v/>
      </c>
      <c r="T58" s="21" t="str">
        <f t="shared" si="10"/>
        <v/>
      </c>
      <c r="U58" s="23" t="str">
        <f t="shared" si="11"/>
        <v/>
      </c>
    </row>
    <row r="59" spans="1:21" s="9" customFormat="1" ht="60.75" customHeight="1" x14ac:dyDescent="0.25">
      <c r="A59" s="10"/>
      <c r="B59" s="10"/>
      <c r="C59" s="10"/>
      <c r="D59" s="10"/>
      <c r="E59" s="10"/>
      <c r="F59" s="10"/>
      <c r="G59" s="10"/>
      <c r="H59" s="10"/>
      <c r="I59" s="17"/>
      <c r="J59" s="15"/>
      <c r="K59" s="20" t="str">
        <f>IF(ISNUMBER(I59), _xlfn.IFNA(VLOOKUP(I59, 'Gift Options'!B:C, 2, FALSE), ""), _xlfn.IFNA(VLOOKUP(I59, 'Gift Options'!A:C, 3, FALSE), ""))</f>
        <v/>
      </c>
      <c r="L59" s="44" t="str">
        <f t="shared" si="5"/>
        <v/>
      </c>
      <c r="M59" s="17"/>
      <c r="N59" s="19"/>
      <c r="O59" s="20" t="str">
        <f>IF(ISNUMBER(M59), _xlfn.IFNA(VLOOKUP(M59, 'Gift Options'!B:C, 2, FALSE), ""), _xlfn.IFNA(VLOOKUP(M59, 'Gift Options'!A:C, 3, FALSE), ""))</f>
        <v/>
      </c>
      <c r="P59" s="20" t="str">
        <f t="shared" si="6"/>
        <v/>
      </c>
      <c r="Q59" s="21">
        <f t="shared" si="7"/>
        <v>0</v>
      </c>
      <c r="R59" s="22">
        <f t="shared" si="8"/>
        <v>0</v>
      </c>
      <c r="S59" s="21" t="str">
        <f t="shared" si="9"/>
        <v/>
      </c>
      <c r="T59" s="21" t="str">
        <f t="shared" si="10"/>
        <v/>
      </c>
      <c r="U59" s="23" t="str">
        <f t="shared" si="11"/>
        <v/>
      </c>
    </row>
    <row r="60" spans="1:21" s="9" customFormat="1" ht="60.75" customHeight="1" x14ac:dyDescent="0.25">
      <c r="A60" s="10"/>
      <c r="B60" s="10"/>
      <c r="C60" s="10"/>
      <c r="D60" s="10"/>
      <c r="E60" s="10"/>
      <c r="F60" s="10"/>
      <c r="G60" s="10"/>
      <c r="H60" s="10"/>
      <c r="I60" s="17"/>
      <c r="J60" s="15"/>
      <c r="K60" s="20" t="str">
        <f>IF(ISNUMBER(I60), _xlfn.IFNA(VLOOKUP(I60, 'Gift Options'!B:C, 2, FALSE), ""), _xlfn.IFNA(VLOOKUP(I60, 'Gift Options'!A:C, 3, FALSE), ""))</f>
        <v/>
      </c>
      <c r="L60" s="44" t="str">
        <f t="shared" si="5"/>
        <v/>
      </c>
      <c r="M60" s="17"/>
      <c r="N60" s="19"/>
      <c r="O60" s="20" t="str">
        <f>IF(ISNUMBER(M60), _xlfn.IFNA(VLOOKUP(M60, 'Gift Options'!B:C, 2, FALSE), ""), _xlfn.IFNA(VLOOKUP(M60, 'Gift Options'!A:C, 3, FALSE), ""))</f>
        <v/>
      </c>
      <c r="P60" s="20" t="str">
        <f t="shared" si="6"/>
        <v/>
      </c>
      <c r="Q60" s="21">
        <f t="shared" si="7"/>
        <v>0</v>
      </c>
      <c r="R60" s="22">
        <f t="shared" si="8"/>
        <v>0</v>
      </c>
      <c r="S60" s="21" t="str">
        <f t="shared" si="9"/>
        <v/>
      </c>
      <c r="T60" s="21" t="str">
        <f t="shared" si="10"/>
        <v/>
      </c>
      <c r="U60" s="23" t="str">
        <f t="shared" si="11"/>
        <v/>
      </c>
    </row>
    <row r="61" spans="1:21" s="9" customFormat="1" ht="60.75" customHeight="1" x14ac:dyDescent="0.25">
      <c r="A61" s="10"/>
      <c r="B61" s="10"/>
      <c r="C61" s="10"/>
      <c r="D61" s="10"/>
      <c r="E61" s="10"/>
      <c r="F61" s="10"/>
      <c r="G61" s="10"/>
      <c r="H61" s="10"/>
      <c r="I61" s="17"/>
      <c r="J61" s="15"/>
      <c r="K61" s="20" t="str">
        <f>IF(ISNUMBER(I61), _xlfn.IFNA(VLOOKUP(I61, 'Gift Options'!B:C, 2, FALSE), ""), _xlfn.IFNA(VLOOKUP(I61, 'Gift Options'!A:C, 3, FALSE), ""))</f>
        <v/>
      </c>
      <c r="L61" s="44" t="str">
        <f t="shared" si="5"/>
        <v/>
      </c>
      <c r="M61" s="17"/>
      <c r="N61" s="19"/>
      <c r="O61" s="20" t="str">
        <f>IF(ISNUMBER(M61), _xlfn.IFNA(VLOOKUP(M61, 'Gift Options'!B:C, 2, FALSE), ""), _xlfn.IFNA(VLOOKUP(M61, 'Gift Options'!A:C, 3, FALSE), ""))</f>
        <v/>
      </c>
      <c r="P61" s="20" t="str">
        <f t="shared" si="6"/>
        <v/>
      </c>
      <c r="Q61" s="21">
        <f t="shared" si="7"/>
        <v>0</v>
      </c>
      <c r="R61" s="22">
        <f t="shared" si="8"/>
        <v>0</v>
      </c>
      <c r="S61" s="21" t="str">
        <f t="shared" si="9"/>
        <v/>
      </c>
      <c r="T61" s="21" t="str">
        <f t="shared" si="10"/>
        <v/>
      </c>
      <c r="U61" s="23" t="str">
        <f t="shared" si="11"/>
        <v/>
      </c>
    </row>
    <row r="62" spans="1:21" s="9" customFormat="1" ht="60.75" customHeight="1" x14ac:dyDescent="0.25">
      <c r="A62" s="10"/>
      <c r="B62" s="10"/>
      <c r="C62" s="10"/>
      <c r="D62" s="10"/>
      <c r="E62" s="10"/>
      <c r="F62" s="10"/>
      <c r="G62" s="10"/>
      <c r="H62" s="10"/>
      <c r="I62" s="17"/>
      <c r="J62" s="15"/>
      <c r="K62" s="20" t="str">
        <f>IF(ISNUMBER(I62), _xlfn.IFNA(VLOOKUP(I62, 'Gift Options'!B:C, 2, FALSE), ""), _xlfn.IFNA(VLOOKUP(I62, 'Gift Options'!A:C, 3, FALSE), ""))</f>
        <v/>
      </c>
      <c r="L62" s="44" t="str">
        <f t="shared" si="5"/>
        <v/>
      </c>
      <c r="M62" s="17"/>
      <c r="N62" s="19"/>
      <c r="O62" s="20" t="str">
        <f>IF(ISNUMBER(M62), _xlfn.IFNA(VLOOKUP(M62, 'Gift Options'!B:C, 2, FALSE), ""), _xlfn.IFNA(VLOOKUP(M62, 'Gift Options'!A:C, 3, FALSE), ""))</f>
        <v/>
      </c>
      <c r="P62" s="20" t="str">
        <f t="shared" si="6"/>
        <v/>
      </c>
      <c r="Q62" s="21">
        <f t="shared" si="7"/>
        <v>0</v>
      </c>
      <c r="R62" s="22">
        <f t="shared" si="8"/>
        <v>0</v>
      </c>
      <c r="S62" s="21" t="str">
        <f t="shared" si="9"/>
        <v/>
      </c>
      <c r="T62" s="21" t="str">
        <f t="shared" si="10"/>
        <v/>
      </c>
      <c r="U62" s="23" t="str">
        <f t="shared" si="11"/>
        <v/>
      </c>
    </row>
    <row r="63" spans="1:21" s="9" customFormat="1" ht="60.75" customHeight="1" x14ac:dyDescent="0.25">
      <c r="A63" s="10"/>
      <c r="B63" s="10"/>
      <c r="C63" s="10"/>
      <c r="D63" s="10"/>
      <c r="E63" s="10"/>
      <c r="F63" s="10"/>
      <c r="G63" s="10"/>
      <c r="H63" s="10"/>
      <c r="I63" s="17"/>
      <c r="J63" s="15"/>
      <c r="K63" s="20" t="str">
        <f>IF(ISNUMBER(I63), _xlfn.IFNA(VLOOKUP(I63, 'Gift Options'!B:C, 2, FALSE), ""), _xlfn.IFNA(VLOOKUP(I63, 'Gift Options'!A:C, 3, FALSE), ""))</f>
        <v/>
      </c>
      <c r="L63" s="44" t="str">
        <f t="shared" si="5"/>
        <v/>
      </c>
      <c r="M63" s="17"/>
      <c r="N63" s="19"/>
      <c r="O63" s="20" t="str">
        <f>IF(ISNUMBER(M63), _xlfn.IFNA(VLOOKUP(M63, 'Gift Options'!B:C, 2, FALSE), ""), _xlfn.IFNA(VLOOKUP(M63, 'Gift Options'!A:C, 3, FALSE), ""))</f>
        <v/>
      </c>
      <c r="P63" s="20" t="str">
        <f t="shared" si="6"/>
        <v/>
      </c>
      <c r="Q63" s="21">
        <f t="shared" si="7"/>
        <v>0</v>
      </c>
      <c r="R63" s="22">
        <f t="shared" si="8"/>
        <v>0</v>
      </c>
      <c r="S63" s="21" t="str">
        <f t="shared" si="9"/>
        <v/>
      </c>
      <c r="T63" s="21" t="str">
        <f t="shared" si="10"/>
        <v/>
      </c>
      <c r="U63" s="23" t="str">
        <f t="shared" si="11"/>
        <v/>
      </c>
    </row>
    <row r="64" spans="1:21" s="9" customFormat="1" ht="60.75" customHeight="1" x14ac:dyDescent="0.25">
      <c r="A64" s="10"/>
      <c r="B64" s="10"/>
      <c r="C64" s="10"/>
      <c r="D64" s="10"/>
      <c r="E64" s="10"/>
      <c r="F64" s="10"/>
      <c r="G64" s="10"/>
      <c r="H64" s="10"/>
      <c r="I64" s="17"/>
      <c r="J64" s="15"/>
      <c r="K64" s="20" t="str">
        <f>IF(ISNUMBER(I64), _xlfn.IFNA(VLOOKUP(I64, 'Gift Options'!B:C, 2, FALSE), ""), _xlfn.IFNA(VLOOKUP(I64, 'Gift Options'!A:C, 3, FALSE), ""))</f>
        <v/>
      </c>
      <c r="L64" s="44" t="str">
        <f t="shared" si="5"/>
        <v/>
      </c>
      <c r="M64" s="17"/>
      <c r="N64" s="19"/>
      <c r="O64" s="20" t="str">
        <f>IF(ISNUMBER(M64), _xlfn.IFNA(VLOOKUP(M64, 'Gift Options'!B:C, 2, FALSE), ""), _xlfn.IFNA(VLOOKUP(M64, 'Gift Options'!A:C, 3, FALSE), ""))</f>
        <v/>
      </c>
      <c r="P64" s="20" t="str">
        <f t="shared" si="6"/>
        <v/>
      </c>
      <c r="Q64" s="21">
        <f t="shared" si="7"/>
        <v>0</v>
      </c>
      <c r="R64" s="22">
        <f t="shared" si="8"/>
        <v>0</v>
      </c>
      <c r="S64" s="21" t="str">
        <f t="shared" si="9"/>
        <v/>
      </c>
      <c r="T64" s="21" t="str">
        <f t="shared" si="10"/>
        <v/>
      </c>
      <c r="U64" s="23" t="str">
        <f t="shared" si="11"/>
        <v/>
      </c>
    </row>
    <row r="65" spans="1:21" s="9" customFormat="1" ht="60.75" customHeight="1" x14ac:dyDescent="0.25">
      <c r="A65" s="10"/>
      <c r="B65" s="10"/>
      <c r="C65" s="10"/>
      <c r="D65" s="10"/>
      <c r="E65" s="10"/>
      <c r="F65" s="10"/>
      <c r="G65" s="10"/>
      <c r="H65" s="10"/>
      <c r="I65" s="17"/>
      <c r="J65" s="15"/>
      <c r="K65" s="20" t="str">
        <f>IF(ISNUMBER(I65), _xlfn.IFNA(VLOOKUP(I65, 'Gift Options'!B:C, 2, FALSE), ""), _xlfn.IFNA(VLOOKUP(I65, 'Gift Options'!A:C, 3, FALSE), ""))</f>
        <v/>
      </c>
      <c r="L65" s="44" t="str">
        <f t="shared" si="5"/>
        <v/>
      </c>
      <c r="M65" s="17"/>
      <c r="N65" s="19"/>
      <c r="O65" s="20" t="str">
        <f>IF(ISNUMBER(M65), _xlfn.IFNA(VLOOKUP(M65, 'Gift Options'!B:C, 2, FALSE), ""), _xlfn.IFNA(VLOOKUP(M65, 'Gift Options'!A:C, 3, FALSE), ""))</f>
        <v/>
      </c>
      <c r="P65" s="20" t="str">
        <f t="shared" si="6"/>
        <v/>
      </c>
      <c r="Q65" s="21">
        <f t="shared" si="7"/>
        <v>0</v>
      </c>
      <c r="R65" s="22">
        <f t="shared" si="8"/>
        <v>0</v>
      </c>
      <c r="S65" s="21" t="str">
        <f t="shared" si="9"/>
        <v/>
      </c>
      <c r="T65" s="21" t="str">
        <f t="shared" si="10"/>
        <v/>
      </c>
      <c r="U65" s="23" t="str">
        <f t="shared" si="11"/>
        <v/>
      </c>
    </row>
    <row r="66" spans="1:21" s="9" customFormat="1" ht="60.75" customHeight="1" x14ac:dyDescent="0.25">
      <c r="A66" s="10"/>
      <c r="B66" s="10"/>
      <c r="C66" s="10"/>
      <c r="D66" s="10"/>
      <c r="E66" s="10"/>
      <c r="F66" s="10"/>
      <c r="G66" s="10"/>
      <c r="H66" s="10"/>
      <c r="I66" s="17"/>
      <c r="J66" s="15"/>
      <c r="K66" s="20" t="str">
        <f>IF(ISNUMBER(I66), _xlfn.IFNA(VLOOKUP(I66, 'Gift Options'!B:C, 2, FALSE), ""), _xlfn.IFNA(VLOOKUP(I66, 'Gift Options'!A:C, 3, FALSE), ""))</f>
        <v/>
      </c>
      <c r="L66" s="44" t="str">
        <f t="shared" si="5"/>
        <v/>
      </c>
      <c r="M66" s="17"/>
      <c r="N66" s="19"/>
      <c r="O66" s="20" t="str">
        <f>IF(ISNUMBER(M66), _xlfn.IFNA(VLOOKUP(M66, 'Gift Options'!B:C, 2, FALSE), ""), _xlfn.IFNA(VLOOKUP(M66, 'Gift Options'!A:C, 3, FALSE), ""))</f>
        <v/>
      </c>
      <c r="P66" s="20" t="str">
        <f t="shared" si="6"/>
        <v/>
      </c>
      <c r="Q66" s="21">
        <f t="shared" si="7"/>
        <v>0</v>
      </c>
      <c r="R66" s="22">
        <f t="shared" si="8"/>
        <v>0</v>
      </c>
      <c r="S66" s="21" t="str">
        <f t="shared" si="9"/>
        <v/>
      </c>
      <c r="T66" s="21" t="str">
        <f t="shared" si="10"/>
        <v/>
      </c>
      <c r="U66" s="23" t="str">
        <f t="shared" si="11"/>
        <v/>
      </c>
    </row>
    <row r="67" spans="1:21" s="9" customFormat="1" ht="60.75" customHeight="1" x14ac:dyDescent="0.25">
      <c r="A67" s="10"/>
      <c r="B67" s="10"/>
      <c r="C67" s="10"/>
      <c r="D67" s="10"/>
      <c r="E67" s="10"/>
      <c r="F67" s="10"/>
      <c r="G67" s="10"/>
      <c r="H67" s="10"/>
      <c r="I67" s="17"/>
      <c r="J67" s="15"/>
      <c r="K67" s="20" t="str">
        <f>IF(ISNUMBER(I67), _xlfn.IFNA(VLOOKUP(I67, 'Gift Options'!B:C, 2, FALSE), ""), _xlfn.IFNA(VLOOKUP(I67, 'Gift Options'!A:C, 3, FALSE), ""))</f>
        <v/>
      </c>
      <c r="L67" s="44" t="str">
        <f t="shared" si="5"/>
        <v/>
      </c>
      <c r="M67" s="17"/>
      <c r="N67" s="19"/>
      <c r="O67" s="20" t="str">
        <f>IF(ISNUMBER(M67), _xlfn.IFNA(VLOOKUP(M67, 'Gift Options'!B:C, 2, FALSE), ""), _xlfn.IFNA(VLOOKUP(M67, 'Gift Options'!A:C, 3, FALSE), ""))</f>
        <v/>
      </c>
      <c r="P67" s="20" t="str">
        <f t="shared" si="6"/>
        <v/>
      </c>
      <c r="Q67" s="21">
        <f t="shared" si="7"/>
        <v>0</v>
      </c>
      <c r="R67" s="22">
        <f t="shared" si="8"/>
        <v>0</v>
      </c>
      <c r="S67" s="21" t="str">
        <f t="shared" si="9"/>
        <v/>
      </c>
      <c r="T67" s="21" t="str">
        <f t="shared" si="10"/>
        <v/>
      </c>
      <c r="U67" s="23" t="str">
        <f t="shared" si="11"/>
        <v/>
      </c>
    </row>
    <row r="68" spans="1:21" s="9" customFormat="1" ht="60.75" customHeight="1" x14ac:dyDescent="0.25">
      <c r="A68" s="10"/>
      <c r="B68" s="10"/>
      <c r="C68" s="10"/>
      <c r="D68" s="10"/>
      <c r="E68" s="10"/>
      <c r="F68" s="10"/>
      <c r="G68" s="10"/>
      <c r="H68" s="10"/>
      <c r="I68" s="17"/>
      <c r="J68" s="15"/>
      <c r="K68" s="20" t="str">
        <f>IF(ISNUMBER(I68), _xlfn.IFNA(VLOOKUP(I68, 'Gift Options'!B:C, 2, FALSE), ""), _xlfn.IFNA(VLOOKUP(I68, 'Gift Options'!A:C, 3, FALSE), ""))</f>
        <v/>
      </c>
      <c r="L68" s="44" t="str">
        <f t="shared" si="5"/>
        <v/>
      </c>
      <c r="M68" s="17"/>
      <c r="N68" s="19"/>
      <c r="O68" s="20" t="str">
        <f>IF(ISNUMBER(M68), _xlfn.IFNA(VLOOKUP(M68, 'Gift Options'!B:C, 2, FALSE), ""), _xlfn.IFNA(VLOOKUP(M68, 'Gift Options'!A:C, 3, FALSE), ""))</f>
        <v/>
      </c>
      <c r="P68" s="20" t="str">
        <f t="shared" si="6"/>
        <v/>
      </c>
      <c r="Q68" s="21">
        <f t="shared" ref="Q68:Q99" si="12">SUM(J68+N68)</f>
        <v>0</v>
      </c>
      <c r="R68" s="22">
        <f t="shared" ref="R68:R99" si="13">IF(AND(I68&lt;&gt;"", J68&lt;&gt;"", K68&lt;&gt;""), (J68*K68), 0) + IF(AND(M68&lt;&gt;"", N68&lt;&gt;"", O68&lt;&gt;""), (N68*O68), 0)</f>
        <v>0</v>
      </c>
      <c r="S68" s="21" t="str">
        <f t="shared" ref="S68:S99" si="14">IF(OR(M68&lt;&gt;"",I68&lt;&gt;""),IF(R68&lt;95,"£7.95 (Parcelforce, Standard)","FREE"),"")</f>
        <v/>
      </c>
      <c r="T68" s="21" t="str">
        <f t="shared" ref="T68:T100" si="15">IF(OR(M68&lt;&gt;"",I68&lt;&gt;""),IF(R68&lt;95,6.62,0),"")</f>
        <v/>
      </c>
      <c r="U68" s="23" t="str">
        <f t="shared" ref="U68:U100" si="16">IF(S68&lt;&gt;"",IF(R68&lt;95, (R68+7.95), R68),"")</f>
        <v/>
      </c>
    </row>
    <row r="69" spans="1:21" s="9" customFormat="1" ht="60.75" customHeight="1" x14ac:dyDescent="0.25">
      <c r="A69" s="10"/>
      <c r="B69" s="10"/>
      <c r="C69" s="10"/>
      <c r="D69" s="10"/>
      <c r="E69" s="10"/>
      <c r="F69" s="10"/>
      <c r="G69" s="10"/>
      <c r="H69" s="10"/>
      <c r="I69" s="17"/>
      <c r="J69" s="15"/>
      <c r="K69" s="20" t="str">
        <f>IF(ISNUMBER(I69), _xlfn.IFNA(VLOOKUP(I69, 'Gift Options'!B:C, 2, FALSE), ""), _xlfn.IFNA(VLOOKUP(I69, 'Gift Options'!A:C, 3, FALSE), ""))</f>
        <v/>
      </c>
      <c r="L69" s="44" t="str">
        <f t="shared" ref="L69:L100" si="17">IF(ISNUMBER(K69),(K69*J69),"")</f>
        <v/>
      </c>
      <c r="M69" s="17"/>
      <c r="N69" s="19"/>
      <c r="O69" s="20" t="str">
        <f>IF(ISNUMBER(M69), _xlfn.IFNA(VLOOKUP(M69, 'Gift Options'!B:C, 2, FALSE), ""), _xlfn.IFNA(VLOOKUP(M69, 'Gift Options'!A:C, 3, FALSE), ""))</f>
        <v/>
      </c>
      <c r="P69" s="20" t="str">
        <f t="shared" ref="P69:P100" si="18">IF(ISNUMBER(O69),(N69*O69),"")</f>
        <v/>
      </c>
      <c r="Q69" s="21">
        <f t="shared" si="12"/>
        <v>0</v>
      </c>
      <c r="R69" s="22">
        <f t="shared" si="13"/>
        <v>0</v>
      </c>
      <c r="S69" s="21" t="str">
        <f t="shared" si="14"/>
        <v/>
      </c>
      <c r="T69" s="21" t="str">
        <f t="shared" si="15"/>
        <v/>
      </c>
      <c r="U69" s="23" t="str">
        <f t="shared" si="16"/>
        <v/>
      </c>
    </row>
    <row r="70" spans="1:21" s="9" customFormat="1" ht="60.75" customHeight="1" x14ac:dyDescent="0.25">
      <c r="A70" s="10"/>
      <c r="B70" s="10"/>
      <c r="C70" s="10"/>
      <c r="D70" s="10"/>
      <c r="E70" s="10"/>
      <c r="F70" s="10"/>
      <c r="G70" s="10"/>
      <c r="H70" s="10"/>
      <c r="I70" s="17"/>
      <c r="J70" s="15"/>
      <c r="K70" s="20" t="str">
        <f>IF(ISNUMBER(I70), _xlfn.IFNA(VLOOKUP(I70, 'Gift Options'!B:C, 2, FALSE), ""), _xlfn.IFNA(VLOOKUP(I70, 'Gift Options'!A:C, 3, FALSE), ""))</f>
        <v/>
      </c>
      <c r="L70" s="44" t="str">
        <f t="shared" si="17"/>
        <v/>
      </c>
      <c r="M70" s="17"/>
      <c r="N70" s="19"/>
      <c r="O70" s="20" t="str">
        <f>IF(ISNUMBER(M70), _xlfn.IFNA(VLOOKUP(M70, 'Gift Options'!B:C, 2, FALSE), ""), _xlfn.IFNA(VLOOKUP(M70, 'Gift Options'!A:C, 3, FALSE), ""))</f>
        <v/>
      </c>
      <c r="P70" s="20" t="str">
        <f t="shared" si="18"/>
        <v/>
      </c>
      <c r="Q70" s="21">
        <f t="shared" si="12"/>
        <v>0</v>
      </c>
      <c r="R70" s="22">
        <f t="shared" si="13"/>
        <v>0</v>
      </c>
      <c r="S70" s="21" t="str">
        <f t="shared" si="14"/>
        <v/>
      </c>
      <c r="T70" s="21" t="str">
        <f t="shared" si="15"/>
        <v/>
      </c>
      <c r="U70" s="23" t="str">
        <f t="shared" si="16"/>
        <v/>
      </c>
    </row>
    <row r="71" spans="1:21" s="9" customFormat="1" ht="60.75" customHeight="1" x14ac:dyDescent="0.25">
      <c r="A71" s="10"/>
      <c r="B71" s="10"/>
      <c r="C71" s="10"/>
      <c r="D71" s="10"/>
      <c r="E71" s="10"/>
      <c r="F71" s="10"/>
      <c r="G71" s="10"/>
      <c r="H71" s="10"/>
      <c r="I71" s="17"/>
      <c r="J71" s="15"/>
      <c r="K71" s="20" t="str">
        <f>IF(ISNUMBER(I71), _xlfn.IFNA(VLOOKUP(I71, 'Gift Options'!B:C, 2, FALSE), ""), _xlfn.IFNA(VLOOKUP(I71, 'Gift Options'!A:C, 3, FALSE), ""))</f>
        <v/>
      </c>
      <c r="L71" s="44" t="str">
        <f t="shared" si="17"/>
        <v/>
      </c>
      <c r="M71" s="17"/>
      <c r="N71" s="19"/>
      <c r="O71" s="20" t="str">
        <f>IF(ISNUMBER(M71), _xlfn.IFNA(VLOOKUP(M71, 'Gift Options'!B:C, 2, FALSE), ""), _xlfn.IFNA(VLOOKUP(M71, 'Gift Options'!A:C, 3, FALSE), ""))</f>
        <v/>
      </c>
      <c r="P71" s="20" t="str">
        <f t="shared" si="18"/>
        <v/>
      </c>
      <c r="Q71" s="21">
        <f t="shared" si="12"/>
        <v>0</v>
      </c>
      <c r="R71" s="22">
        <f t="shared" si="13"/>
        <v>0</v>
      </c>
      <c r="S71" s="21" t="str">
        <f t="shared" si="14"/>
        <v/>
      </c>
      <c r="T71" s="21" t="str">
        <f t="shared" si="15"/>
        <v/>
      </c>
      <c r="U71" s="23" t="str">
        <f t="shared" si="16"/>
        <v/>
      </c>
    </row>
    <row r="72" spans="1:21" s="9" customFormat="1" ht="60.75" customHeight="1" x14ac:dyDescent="0.25">
      <c r="A72" s="10"/>
      <c r="B72" s="10"/>
      <c r="C72" s="10"/>
      <c r="D72" s="10"/>
      <c r="E72" s="10"/>
      <c r="F72" s="10"/>
      <c r="G72" s="10"/>
      <c r="H72" s="10"/>
      <c r="I72" s="17"/>
      <c r="J72" s="15"/>
      <c r="K72" s="20" t="str">
        <f>IF(ISNUMBER(I72), _xlfn.IFNA(VLOOKUP(I72, 'Gift Options'!B:C, 2, FALSE), ""), _xlfn.IFNA(VLOOKUP(I72, 'Gift Options'!A:C, 3, FALSE), ""))</f>
        <v/>
      </c>
      <c r="L72" s="44" t="str">
        <f t="shared" si="17"/>
        <v/>
      </c>
      <c r="M72" s="17"/>
      <c r="N72" s="19"/>
      <c r="O72" s="20" t="str">
        <f>IF(ISNUMBER(M72), _xlfn.IFNA(VLOOKUP(M72, 'Gift Options'!B:C, 2, FALSE), ""), _xlfn.IFNA(VLOOKUP(M72, 'Gift Options'!A:C, 3, FALSE), ""))</f>
        <v/>
      </c>
      <c r="P72" s="20" t="str">
        <f t="shared" si="18"/>
        <v/>
      </c>
      <c r="Q72" s="21">
        <f t="shared" si="12"/>
        <v>0</v>
      </c>
      <c r="R72" s="22">
        <f t="shared" si="13"/>
        <v>0</v>
      </c>
      <c r="S72" s="21" t="str">
        <f t="shared" si="14"/>
        <v/>
      </c>
      <c r="T72" s="21" t="str">
        <f t="shared" si="15"/>
        <v/>
      </c>
      <c r="U72" s="23" t="str">
        <f t="shared" si="16"/>
        <v/>
      </c>
    </row>
    <row r="73" spans="1:21" s="9" customFormat="1" ht="60.75" customHeight="1" x14ac:dyDescent="0.25">
      <c r="A73" s="10"/>
      <c r="B73" s="10"/>
      <c r="C73" s="10"/>
      <c r="D73" s="10"/>
      <c r="E73" s="10"/>
      <c r="F73" s="10"/>
      <c r="G73" s="10"/>
      <c r="H73" s="10"/>
      <c r="I73" s="17"/>
      <c r="J73" s="15"/>
      <c r="K73" s="20" t="str">
        <f>IF(ISNUMBER(I73), _xlfn.IFNA(VLOOKUP(I73, 'Gift Options'!B:C, 2, FALSE), ""), _xlfn.IFNA(VLOOKUP(I73, 'Gift Options'!A:C, 3, FALSE), ""))</f>
        <v/>
      </c>
      <c r="L73" s="44" t="str">
        <f t="shared" si="17"/>
        <v/>
      </c>
      <c r="M73" s="17"/>
      <c r="N73" s="19"/>
      <c r="O73" s="20" t="str">
        <f>IF(ISNUMBER(M73), _xlfn.IFNA(VLOOKUP(M73, 'Gift Options'!B:C, 2, FALSE), ""), _xlfn.IFNA(VLOOKUP(M73, 'Gift Options'!A:C, 3, FALSE), ""))</f>
        <v/>
      </c>
      <c r="P73" s="20" t="str">
        <f t="shared" si="18"/>
        <v/>
      </c>
      <c r="Q73" s="21">
        <f t="shared" si="12"/>
        <v>0</v>
      </c>
      <c r="R73" s="22">
        <f t="shared" si="13"/>
        <v>0</v>
      </c>
      <c r="S73" s="21" t="str">
        <f t="shared" si="14"/>
        <v/>
      </c>
      <c r="T73" s="21" t="str">
        <f t="shared" si="15"/>
        <v/>
      </c>
      <c r="U73" s="23" t="str">
        <f t="shared" si="16"/>
        <v/>
      </c>
    </row>
    <row r="74" spans="1:21" s="9" customFormat="1" ht="60.75" customHeight="1" x14ac:dyDescent="0.25">
      <c r="A74" s="10"/>
      <c r="B74" s="10"/>
      <c r="C74" s="10"/>
      <c r="D74" s="10"/>
      <c r="E74" s="10"/>
      <c r="F74" s="10"/>
      <c r="G74" s="10"/>
      <c r="H74" s="10"/>
      <c r="I74" s="17"/>
      <c r="J74" s="15"/>
      <c r="K74" s="20" t="str">
        <f>IF(ISNUMBER(I74), _xlfn.IFNA(VLOOKUP(I74, 'Gift Options'!B:C, 2, FALSE), ""), _xlfn.IFNA(VLOOKUP(I74, 'Gift Options'!A:C, 3, FALSE), ""))</f>
        <v/>
      </c>
      <c r="L74" s="44" t="str">
        <f t="shared" si="17"/>
        <v/>
      </c>
      <c r="M74" s="17"/>
      <c r="N74" s="19"/>
      <c r="O74" s="20" t="str">
        <f>IF(ISNUMBER(M74), _xlfn.IFNA(VLOOKUP(M74, 'Gift Options'!B:C, 2, FALSE), ""), _xlfn.IFNA(VLOOKUP(M74, 'Gift Options'!A:C, 3, FALSE), ""))</f>
        <v/>
      </c>
      <c r="P74" s="20" t="str">
        <f t="shared" si="18"/>
        <v/>
      </c>
      <c r="Q74" s="21">
        <f t="shared" si="12"/>
        <v>0</v>
      </c>
      <c r="R74" s="22">
        <f t="shared" si="13"/>
        <v>0</v>
      </c>
      <c r="S74" s="21" t="str">
        <f t="shared" si="14"/>
        <v/>
      </c>
      <c r="T74" s="21" t="str">
        <f t="shared" si="15"/>
        <v/>
      </c>
      <c r="U74" s="23" t="str">
        <f t="shared" si="16"/>
        <v/>
      </c>
    </row>
    <row r="75" spans="1:21" s="9" customFormat="1" ht="60.75" customHeight="1" x14ac:dyDescent="0.25">
      <c r="A75" s="10"/>
      <c r="B75" s="10"/>
      <c r="C75" s="10"/>
      <c r="D75" s="10"/>
      <c r="E75" s="10"/>
      <c r="F75" s="10"/>
      <c r="G75" s="10"/>
      <c r="H75" s="10"/>
      <c r="I75" s="17"/>
      <c r="J75" s="15"/>
      <c r="K75" s="20" t="str">
        <f>IF(ISNUMBER(I75), _xlfn.IFNA(VLOOKUP(I75, 'Gift Options'!B:C, 2, FALSE), ""), _xlfn.IFNA(VLOOKUP(I75, 'Gift Options'!A:C, 3, FALSE), ""))</f>
        <v/>
      </c>
      <c r="L75" s="44" t="str">
        <f t="shared" si="17"/>
        <v/>
      </c>
      <c r="M75" s="17"/>
      <c r="N75" s="19"/>
      <c r="O75" s="20" t="str">
        <f>IF(ISNUMBER(M75), _xlfn.IFNA(VLOOKUP(M75, 'Gift Options'!B:C, 2, FALSE), ""), _xlfn.IFNA(VLOOKUP(M75, 'Gift Options'!A:C, 3, FALSE), ""))</f>
        <v/>
      </c>
      <c r="P75" s="20" t="str">
        <f t="shared" si="18"/>
        <v/>
      </c>
      <c r="Q75" s="21">
        <f t="shared" si="12"/>
        <v>0</v>
      </c>
      <c r="R75" s="22">
        <f t="shared" si="13"/>
        <v>0</v>
      </c>
      <c r="S75" s="21" t="str">
        <f t="shared" si="14"/>
        <v/>
      </c>
      <c r="T75" s="21" t="str">
        <f t="shared" si="15"/>
        <v/>
      </c>
      <c r="U75" s="23" t="str">
        <f t="shared" si="16"/>
        <v/>
      </c>
    </row>
    <row r="76" spans="1:21" s="9" customFormat="1" ht="60.75" customHeight="1" x14ac:dyDescent="0.25">
      <c r="A76" s="10"/>
      <c r="B76" s="10"/>
      <c r="C76" s="10"/>
      <c r="D76" s="10"/>
      <c r="E76" s="10"/>
      <c r="F76" s="10"/>
      <c r="G76" s="10"/>
      <c r="H76" s="10"/>
      <c r="I76" s="17"/>
      <c r="J76" s="15"/>
      <c r="K76" s="20" t="str">
        <f>IF(ISNUMBER(I76), _xlfn.IFNA(VLOOKUP(I76, 'Gift Options'!B:C, 2, FALSE), ""), _xlfn.IFNA(VLOOKUP(I76, 'Gift Options'!A:C, 3, FALSE), ""))</f>
        <v/>
      </c>
      <c r="L76" s="44" t="str">
        <f t="shared" si="17"/>
        <v/>
      </c>
      <c r="M76" s="17"/>
      <c r="N76" s="19"/>
      <c r="O76" s="20" t="str">
        <f>IF(ISNUMBER(M76), _xlfn.IFNA(VLOOKUP(M76, 'Gift Options'!B:C, 2, FALSE), ""), _xlfn.IFNA(VLOOKUP(M76, 'Gift Options'!A:C, 3, FALSE), ""))</f>
        <v/>
      </c>
      <c r="P76" s="20" t="str">
        <f t="shared" si="18"/>
        <v/>
      </c>
      <c r="Q76" s="21">
        <f t="shared" si="12"/>
        <v>0</v>
      </c>
      <c r="R76" s="22">
        <f t="shared" si="13"/>
        <v>0</v>
      </c>
      <c r="S76" s="21" t="str">
        <f t="shared" si="14"/>
        <v/>
      </c>
      <c r="T76" s="21" t="str">
        <f t="shared" si="15"/>
        <v/>
      </c>
      <c r="U76" s="23" t="str">
        <f t="shared" si="16"/>
        <v/>
      </c>
    </row>
    <row r="77" spans="1:21" s="9" customFormat="1" ht="60.75" customHeight="1" x14ac:dyDescent="0.25">
      <c r="A77" s="10"/>
      <c r="B77" s="10"/>
      <c r="C77" s="10"/>
      <c r="D77" s="10"/>
      <c r="E77" s="10"/>
      <c r="F77" s="10"/>
      <c r="G77" s="10"/>
      <c r="H77" s="10"/>
      <c r="I77" s="17"/>
      <c r="J77" s="15"/>
      <c r="K77" s="20" t="str">
        <f>IF(ISNUMBER(I77), _xlfn.IFNA(VLOOKUP(I77, 'Gift Options'!B:C, 2, FALSE), ""), _xlfn.IFNA(VLOOKUP(I77, 'Gift Options'!A:C, 3, FALSE), ""))</f>
        <v/>
      </c>
      <c r="L77" s="44" t="str">
        <f t="shared" si="17"/>
        <v/>
      </c>
      <c r="M77" s="17"/>
      <c r="N77" s="19"/>
      <c r="O77" s="20" t="str">
        <f>IF(ISNUMBER(M77), _xlfn.IFNA(VLOOKUP(M77, 'Gift Options'!B:C, 2, FALSE), ""), _xlfn.IFNA(VLOOKUP(M77, 'Gift Options'!A:C, 3, FALSE), ""))</f>
        <v/>
      </c>
      <c r="P77" s="20" t="str">
        <f t="shared" si="18"/>
        <v/>
      </c>
      <c r="Q77" s="21">
        <f t="shared" si="12"/>
        <v>0</v>
      </c>
      <c r="R77" s="22">
        <f t="shared" si="13"/>
        <v>0</v>
      </c>
      <c r="S77" s="21" t="str">
        <f t="shared" si="14"/>
        <v/>
      </c>
      <c r="T77" s="21" t="str">
        <f t="shared" si="15"/>
        <v/>
      </c>
      <c r="U77" s="23" t="str">
        <f t="shared" si="16"/>
        <v/>
      </c>
    </row>
    <row r="78" spans="1:21" s="9" customFormat="1" ht="60.75" customHeight="1" x14ac:dyDescent="0.25">
      <c r="A78" s="10"/>
      <c r="B78" s="10"/>
      <c r="C78" s="10"/>
      <c r="D78" s="10"/>
      <c r="E78" s="10"/>
      <c r="F78" s="10"/>
      <c r="G78" s="10"/>
      <c r="H78" s="10"/>
      <c r="I78" s="17"/>
      <c r="J78" s="15"/>
      <c r="K78" s="20" t="str">
        <f>IF(ISNUMBER(I78), _xlfn.IFNA(VLOOKUP(I78, 'Gift Options'!B:C, 2, FALSE), ""), _xlfn.IFNA(VLOOKUP(I78, 'Gift Options'!A:C, 3, FALSE), ""))</f>
        <v/>
      </c>
      <c r="L78" s="44" t="str">
        <f t="shared" si="17"/>
        <v/>
      </c>
      <c r="M78" s="17"/>
      <c r="N78" s="19"/>
      <c r="O78" s="20" t="str">
        <f>IF(ISNUMBER(M78), _xlfn.IFNA(VLOOKUP(M78, 'Gift Options'!B:C, 2, FALSE), ""), _xlfn.IFNA(VLOOKUP(M78, 'Gift Options'!A:C, 3, FALSE), ""))</f>
        <v/>
      </c>
      <c r="P78" s="20" t="str">
        <f t="shared" si="18"/>
        <v/>
      </c>
      <c r="Q78" s="21">
        <f t="shared" si="12"/>
        <v>0</v>
      </c>
      <c r="R78" s="22">
        <f t="shared" si="13"/>
        <v>0</v>
      </c>
      <c r="S78" s="21" t="str">
        <f t="shared" si="14"/>
        <v/>
      </c>
      <c r="T78" s="21" t="str">
        <f t="shared" si="15"/>
        <v/>
      </c>
      <c r="U78" s="23" t="str">
        <f t="shared" si="16"/>
        <v/>
      </c>
    </row>
    <row r="79" spans="1:21" s="9" customFormat="1" ht="60.75" customHeight="1" x14ac:dyDescent="0.25">
      <c r="A79" s="10"/>
      <c r="B79" s="10"/>
      <c r="C79" s="10"/>
      <c r="D79" s="10"/>
      <c r="E79" s="10"/>
      <c r="F79" s="10"/>
      <c r="G79" s="10"/>
      <c r="H79" s="10"/>
      <c r="I79" s="17"/>
      <c r="J79" s="15"/>
      <c r="K79" s="20" t="str">
        <f>IF(ISNUMBER(I79), _xlfn.IFNA(VLOOKUP(I79, 'Gift Options'!B:C, 2, FALSE), ""), _xlfn.IFNA(VLOOKUP(I79, 'Gift Options'!A:C, 3, FALSE), ""))</f>
        <v/>
      </c>
      <c r="L79" s="44" t="str">
        <f t="shared" si="17"/>
        <v/>
      </c>
      <c r="M79" s="17"/>
      <c r="N79" s="19"/>
      <c r="O79" s="20" t="str">
        <f>IF(ISNUMBER(M79), _xlfn.IFNA(VLOOKUP(M79, 'Gift Options'!B:C, 2, FALSE), ""), _xlfn.IFNA(VLOOKUP(M79, 'Gift Options'!A:C, 3, FALSE), ""))</f>
        <v/>
      </c>
      <c r="P79" s="20" t="str">
        <f t="shared" si="18"/>
        <v/>
      </c>
      <c r="Q79" s="21">
        <f t="shared" si="12"/>
        <v>0</v>
      </c>
      <c r="R79" s="22">
        <f t="shared" si="13"/>
        <v>0</v>
      </c>
      <c r="S79" s="21" t="str">
        <f t="shared" si="14"/>
        <v/>
      </c>
      <c r="T79" s="21" t="str">
        <f t="shared" si="15"/>
        <v/>
      </c>
      <c r="U79" s="23" t="str">
        <f t="shared" si="16"/>
        <v/>
      </c>
    </row>
    <row r="80" spans="1:21" s="9" customFormat="1" ht="60.75" customHeight="1" x14ac:dyDescent="0.25">
      <c r="A80" s="10"/>
      <c r="B80" s="10"/>
      <c r="C80" s="10"/>
      <c r="D80" s="10"/>
      <c r="E80" s="10"/>
      <c r="F80" s="10"/>
      <c r="G80" s="10"/>
      <c r="H80" s="10"/>
      <c r="I80" s="17"/>
      <c r="J80" s="15"/>
      <c r="K80" s="20" t="str">
        <f>IF(ISNUMBER(I80), _xlfn.IFNA(VLOOKUP(I80, 'Gift Options'!B:C, 2, FALSE), ""), _xlfn.IFNA(VLOOKUP(I80, 'Gift Options'!A:C, 3, FALSE), ""))</f>
        <v/>
      </c>
      <c r="L80" s="44" t="str">
        <f t="shared" si="17"/>
        <v/>
      </c>
      <c r="M80" s="17"/>
      <c r="N80" s="19"/>
      <c r="O80" s="20" t="str">
        <f>IF(ISNUMBER(M80), _xlfn.IFNA(VLOOKUP(M80, 'Gift Options'!B:C, 2, FALSE), ""), _xlfn.IFNA(VLOOKUP(M80, 'Gift Options'!A:C, 3, FALSE), ""))</f>
        <v/>
      </c>
      <c r="P80" s="20" t="str">
        <f t="shared" si="18"/>
        <v/>
      </c>
      <c r="Q80" s="21">
        <f t="shared" si="12"/>
        <v>0</v>
      </c>
      <c r="R80" s="22">
        <f t="shared" si="13"/>
        <v>0</v>
      </c>
      <c r="S80" s="21" t="str">
        <f t="shared" si="14"/>
        <v/>
      </c>
      <c r="T80" s="21" t="str">
        <f t="shared" si="15"/>
        <v/>
      </c>
      <c r="U80" s="23" t="str">
        <f t="shared" si="16"/>
        <v/>
      </c>
    </row>
    <row r="81" spans="1:21" s="9" customFormat="1" ht="60.75" customHeight="1" x14ac:dyDescent="0.25">
      <c r="A81" s="10"/>
      <c r="B81" s="10"/>
      <c r="C81" s="10"/>
      <c r="D81" s="10"/>
      <c r="E81" s="10"/>
      <c r="F81" s="10"/>
      <c r="G81" s="10"/>
      <c r="H81" s="10"/>
      <c r="I81" s="17"/>
      <c r="J81" s="15"/>
      <c r="K81" s="20" t="str">
        <f>IF(ISNUMBER(I81), _xlfn.IFNA(VLOOKUP(I81, 'Gift Options'!B:C, 2, FALSE), ""), _xlfn.IFNA(VLOOKUP(I81, 'Gift Options'!A:C, 3, FALSE), ""))</f>
        <v/>
      </c>
      <c r="L81" s="44" t="str">
        <f t="shared" si="17"/>
        <v/>
      </c>
      <c r="M81" s="17"/>
      <c r="N81" s="19"/>
      <c r="O81" s="20" t="str">
        <f>IF(ISNUMBER(M81), _xlfn.IFNA(VLOOKUP(M81, 'Gift Options'!B:C, 2, FALSE), ""), _xlfn.IFNA(VLOOKUP(M81, 'Gift Options'!A:C, 3, FALSE), ""))</f>
        <v/>
      </c>
      <c r="P81" s="20" t="str">
        <f t="shared" si="18"/>
        <v/>
      </c>
      <c r="Q81" s="21">
        <f t="shared" si="12"/>
        <v>0</v>
      </c>
      <c r="R81" s="22">
        <f t="shared" si="13"/>
        <v>0</v>
      </c>
      <c r="S81" s="21" t="str">
        <f t="shared" si="14"/>
        <v/>
      </c>
      <c r="T81" s="21" t="str">
        <f t="shared" si="15"/>
        <v/>
      </c>
      <c r="U81" s="23" t="str">
        <f t="shared" si="16"/>
        <v/>
      </c>
    </row>
    <row r="82" spans="1:21" s="9" customFormat="1" ht="60.75" customHeight="1" x14ac:dyDescent="0.25">
      <c r="A82" s="10"/>
      <c r="B82" s="10"/>
      <c r="C82" s="10"/>
      <c r="D82" s="10"/>
      <c r="E82" s="10"/>
      <c r="F82" s="10"/>
      <c r="G82" s="10"/>
      <c r="H82" s="10"/>
      <c r="I82" s="17"/>
      <c r="J82" s="15"/>
      <c r="K82" s="20" t="str">
        <f>IF(ISNUMBER(I82), _xlfn.IFNA(VLOOKUP(I82, 'Gift Options'!B:C, 2, FALSE), ""), _xlfn.IFNA(VLOOKUP(I82, 'Gift Options'!A:C, 3, FALSE), ""))</f>
        <v/>
      </c>
      <c r="L82" s="44" t="str">
        <f t="shared" si="17"/>
        <v/>
      </c>
      <c r="M82" s="17"/>
      <c r="N82" s="19"/>
      <c r="O82" s="20" t="str">
        <f>IF(ISNUMBER(M82), _xlfn.IFNA(VLOOKUP(M82, 'Gift Options'!B:C, 2, FALSE), ""), _xlfn.IFNA(VLOOKUP(M82, 'Gift Options'!A:C, 3, FALSE), ""))</f>
        <v/>
      </c>
      <c r="P82" s="20" t="str">
        <f t="shared" si="18"/>
        <v/>
      </c>
      <c r="Q82" s="21">
        <f t="shared" si="12"/>
        <v>0</v>
      </c>
      <c r="R82" s="22">
        <f t="shared" si="13"/>
        <v>0</v>
      </c>
      <c r="S82" s="21" t="str">
        <f t="shared" si="14"/>
        <v/>
      </c>
      <c r="T82" s="21" t="str">
        <f t="shared" si="15"/>
        <v/>
      </c>
      <c r="U82" s="23" t="str">
        <f t="shared" si="16"/>
        <v/>
      </c>
    </row>
    <row r="83" spans="1:21" s="9" customFormat="1" ht="60.75" customHeight="1" x14ac:dyDescent="0.25">
      <c r="A83" s="10"/>
      <c r="B83" s="10"/>
      <c r="C83" s="10"/>
      <c r="D83" s="10"/>
      <c r="E83" s="10"/>
      <c r="F83" s="10"/>
      <c r="G83" s="10"/>
      <c r="H83" s="10"/>
      <c r="I83" s="17"/>
      <c r="J83" s="15"/>
      <c r="K83" s="20" t="str">
        <f>IF(ISNUMBER(I83), _xlfn.IFNA(VLOOKUP(I83, 'Gift Options'!B:C, 2, FALSE), ""), _xlfn.IFNA(VLOOKUP(I83, 'Gift Options'!A:C, 3, FALSE), ""))</f>
        <v/>
      </c>
      <c r="L83" s="44" t="str">
        <f t="shared" si="17"/>
        <v/>
      </c>
      <c r="M83" s="17"/>
      <c r="N83" s="19"/>
      <c r="O83" s="20" t="str">
        <f>IF(ISNUMBER(M83), _xlfn.IFNA(VLOOKUP(M83, 'Gift Options'!B:C, 2, FALSE), ""), _xlfn.IFNA(VLOOKUP(M83, 'Gift Options'!A:C, 3, FALSE), ""))</f>
        <v/>
      </c>
      <c r="P83" s="20" t="str">
        <f t="shared" si="18"/>
        <v/>
      </c>
      <c r="Q83" s="21">
        <f t="shared" si="12"/>
        <v>0</v>
      </c>
      <c r="R83" s="22">
        <f t="shared" si="13"/>
        <v>0</v>
      </c>
      <c r="S83" s="21" t="str">
        <f t="shared" si="14"/>
        <v/>
      </c>
      <c r="T83" s="21" t="str">
        <f t="shared" si="15"/>
        <v/>
      </c>
      <c r="U83" s="23" t="str">
        <f t="shared" si="16"/>
        <v/>
      </c>
    </row>
    <row r="84" spans="1:21" s="9" customFormat="1" ht="60.75" customHeight="1" x14ac:dyDescent="0.25">
      <c r="A84" s="10"/>
      <c r="B84" s="10"/>
      <c r="C84" s="10"/>
      <c r="D84" s="10"/>
      <c r="E84" s="10"/>
      <c r="F84" s="10"/>
      <c r="G84" s="10"/>
      <c r="H84" s="10"/>
      <c r="I84" s="17"/>
      <c r="J84" s="15"/>
      <c r="K84" s="20" t="str">
        <f>IF(ISNUMBER(I84), _xlfn.IFNA(VLOOKUP(I84, 'Gift Options'!B:C, 2, FALSE), ""), _xlfn.IFNA(VLOOKUP(I84, 'Gift Options'!A:C, 3, FALSE), ""))</f>
        <v/>
      </c>
      <c r="L84" s="44" t="str">
        <f t="shared" si="17"/>
        <v/>
      </c>
      <c r="M84" s="17"/>
      <c r="N84" s="19"/>
      <c r="O84" s="20" t="str">
        <f>IF(ISNUMBER(M84), _xlfn.IFNA(VLOOKUP(M84, 'Gift Options'!B:C, 2, FALSE), ""), _xlfn.IFNA(VLOOKUP(M84, 'Gift Options'!A:C, 3, FALSE), ""))</f>
        <v/>
      </c>
      <c r="P84" s="20" t="str">
        <f t="shared" si="18"/>
        <v/>
      </c>
      <c r="Q84" s="21">
        <f t="shared" si="12"/>
        <v>0</v>
      </c>
      <c r="R84" s="22">
        <f t="shared" si="13"/>
        <v>0</v>
      </c>
      <c r="S84" s="21" t="str">
        <f t="shared" si="14"/>
        <v/>
      </c>
      <c r="T84" s="21" t="str">
        <f t="shared" si="15"/>
        <v/>
      </c>
      <c r="U84" s="23" t="str">
        <f t="shared" si="16"/>
        <v/>
      </c>
    </row>
    <row r="85" spans="1:21" s="9" customFormat="1" ht="60.75" customHeight="1" x14ac:dyDescent="0.25">
      <c r="A85" s="10"/>
      <c r="B85" s="10"/>
      <c r="C85" s="10"/>
      <c r="D85" s="10"/>
      <c r="E85" s="10"/>
      <c r="F85" s="10"/>
      <c r="G85" s="10"/>
      <c r="H85" s="10"/>
      <c r="I85" s="17"/>
      <c r="J85" s="15"/>
      <c r="K85" s="20" t="str">
        <f>IF(ISNUMBER(I85), _xlfn.IFNA(VLOOKUP(I85, 'Gift Options'!B:C, 2, FALSE), ""), _xlfn.IFNA(VLOOKUP(I85, 'Gift Options'!A:C, 3, FALSE), ""))</f>
        <v/>
      </c>
      <c r="L85" s="44" t="str">
        <f t="shared" si="17"/>
        <v/>
      </c>
      <c r="M85" s="17"/>
      <c r="N85" s="19"/>
      <c r="O85" s="20" t="str">
        <f>IF(ISNUMBER(M85), _xlfn.IFNA(VLOOKUP(M85, 'Gift Options'!B:C, 2, FALSE), ""), _xlfn.IFNA(VLOOKUP(M85, 'Gift Options'!A:C, 3, FALSE), ""))</f>
        <v/>
      </c>
      <c r="P85" s="20" t="str">
        <f t="shared" si="18"/>
        <v/>
      </c>
      <c r="Q85" s="21">
        <f t="shared" si="12"/>
        <v>0</v>
      </c>
      <c r="R85" s="22">
        <f t="shared" si="13"/>
        <v>0</v>
      </c>
      <c r="S85" s="21" t="str">
        <f t="shared" si="14"/>
        <v/>
      </c>
      <c r="T85" s="21" t="str">
        <f t="shared" si="15"/>
        <v/>
      </c>
      <c r="U85" s="23" t="str">
        <f t="shared" si="16"/>
        <v/>
      </c>
    </row>
    <row r="86" spans="1:21" s="9" customFormat="1" ht="60.75" customHeight="1" x14ac:dyDescent="0.25">
      <c r="A86" s="10"/>
      <c r="B86" s="10"/>
      <c r="C86" s="10"/>
      <c r="D86" s="10"/>
      <c r="E86" s="10"/>
      <c r="F86" s="10"/>
      <c r="G86" s="10"/>
      <c r="H86" s="10"/>
      <c r="I86" s="17"/>
      <c r="J86" s="15"/>
      <c r="K86" s="20" t="str">
        <f>IF(ISNUMBER(I86), _xlfn.IFNA(VLOOKUP(I86, 'Gift Options'!B:C, 2, FALSE), ""), _xlfn.IFNA(VLOOKUP(I86, 'Gift Options'!A:C, 3, FALSE), ""))</f>
        <v/>
      </c>
      <c r="L86" s="44" t="str">
        <f t="shared" si="17"/>
        <v/>
      </c>
      <c r="M86" s="17"/>
      <c r="N86" s="19"/>
      <c r="O86" s="20" t="str">
        <f>IF(ISNUMBER(M86), _xlfn.IFNA(VLOOKUP(M86, 'Gift Options'!B:C, 2, FALSE), ""), _xlfn.IFNA(VLOOKUP(M86, 'Gift Options'!A:C, 3, FALSE), ""))</f>
        <v/>
      </c>
      <c r="P86" s="20" t="str">
        <f t="shared" si="18"/>
        <v/>
      </c>
      <c r="Q86" s="21">
        <f t="shared" si="12"/>
        <v>0</v>
      </c>
      <c r="R86" s="22">
        <f t="shared" si="13"/>
        <v>0</v>
      </c>
      <c r="S86" s="21" t="str">
        <f t="shared" si="14"/>
        <v/>
      </c>
      <c r="T86" s="21" t="str">
        <f t="shared" si="15"/>
        <v/>
      </c>
      <c r="U86" s="23" t="str">
        <f t="shared" si="16"/>
        <v/>
      </c>
    </row>
    <row r="87" spans="1:21" s="9" customFormat="1" ht="60.75" customHeight="1" x14ac:dyDescent="0.25">
      <c r="A87" s="10"/>
      <c r="B87" s="10"/>
      <c r="C87" s="10"/>
      <c r="D87" s="10"/>
      <c r="E87" s="10"/>
      <c r="F87" s="10"/>
      <c r="G87" s="10"/>
      <c r="H87" s="10"/>
      <c r="I87" s="17"/>
      <c r="J87" s="15"/>
      <c r="K87" s="20" t="str">
        <f>IF(ISNUMBER(I87), _xlfn.IFNA(VLOOKUP(I87, 'Gift Options'!B:C, 2, FALSE), ""), _xlfn.IFNA(VLOOKUP(I87, 'Gift Options'!A:C, 3, FALSE), ""))</f>
        <v/>
      </c>
      <c r="L87" s="44" t="str">
        <f t="shared" si="17"/>
        <v/>
      </c>
      <c r="M87" s="17"/>
      <c r="N87" s="19"/>
      <c r="O87" s="20" t="str">
        <f>IF(ISNUMBER(M87), _xlfn.IFNA(VLOOKUP(M87, 'Gift Options'!B:C, 2, FALSE), ""), _xlfn.IFNA(VLOOKUP(M87, 'Gift Options'!A:C, 3, FALSE), ""))</f>
        <v/>
      </c>
      <c r="P87" s="20" t="str">
        <f t="shared" si="18"/>
        <v/>
      </c>
      <c r="Q87" s="21">
        <f t="shared" si="12"/>
        <v>0</v>
      </c>
      <c r="R87" s="22">
        <f t="shared" si="13"/>
        <v>0</v>
      </c>
      <c r="S87" s="21" t="str">
        <f t="shared" si="14"/>
        <v/>
      </c>
      <c r="T87" s="21" t="str">
        <f t="shared" si="15"/>
        <v/>
      </c>
      <c r="U87" s="23" t="str">
        <f t="shared" si="16"/>
        <v/>
      </c>
    </row>
    <row r="88" spans="1:21" s="9" customFormat="1" ht="60.75" customHeight="1" x14ac:dyDescent="0.25">
      <c r="A88" s="10"/>
      <c r="B88" s="10"/>
      <c r="C88" s="10"/>
      <c r="D88" s="10"/>
      <c r="E88" s="10"/>
      <c r="F88" s="10"/>
      <c r="G88" s="10"/>
      <c r="H88" s="10"/>
      <c r="I88" s="17"/>
      <c r="J88" s="15"/>
      <c r="K88" s="20" t="str">
        <f>IF(ISNUMBER(I88), _xlfn.IFNA(VLOOKUP(I88, 'Gift Options'!B:C, 2, FALSE), ""), _xlfn.IFNA(VLOOKUP(I88, 'Gift Options'!A:C, 3, FALSE), ""))</f>
        <v/>
      </c>
      <c r="L88" s="44" t="str">
        <f t="shared" si="17"/>
        <v/>
      </c>
      <c r="M88" s="17"/>
      <c r="N88" s="19"/>
      <c r="O88" s="20" t="str">
        <f>IF(ISNUMBER(M88), _xlfn.IFNA(VLOOKUP(M88, 'Gift Options'!B:C, 2, FALSE), ""), _xlfn.IFNA(VLOOKUP(M88, 'Gift Options'!A:C, 3, FALSE), ""))</f>
        <v/>
      </c>
      <c r="P88" s="20" t="str">
        <f t="shared" si="18"/>
        <v/>
      </c>
      <c r="Q88" s="21">
        <f t="shared" si="12"/>
        <v>0</v>
      </c>
      <c r="R88" s="22">
        <f t="shared" si="13"/>
        <v>0</v>
      </c>
      <c r="S88" s="21" t="str">
        <f t="shared" si="14"/>
        <v/>
      </c>
      <c r="T88" s="21" t="str">
        <f t="shared" si="15"/>
        <v/>
      </c>
      <c r="U88" s="23" t="str">
        <f t="shared" si="16"/>
        <v/>
      </c>
    </row>
    <row r="89" spans="1:21" s="9" customFormat="1" ht="60.75" customHeight="1" x14ac:dyDescent="0.25">
      <c r="A89" s="10"/>
      <c r="B89" s="10"/>
      <c r="C89" s="10"/>
      <c r="D89" s="10"/>
      <c r="E89" s="10"/>
      <c r="F89" s="10"/>
      <c r="G89" s="10"/>
      <c r="H89" s="10"/>
      <c r="I89" s="17"/>
      <c r="J89" s="15"/>
      <c r="K89" s="20" t="str">
        <f>IF(ISNUMBER(I89), _xlfn.IFNA(VLOOKUP(I89, 'Gift Options'!B:C, 2, FALSE), ""), _xlfn.IFNA(VLOOKUP(I89, 'Gift Options'!A:C, 3, FALSE), ""))</f>
        <v/>
      </c>
      <c r="L89" s="44" t="str">
        <f t="shared" si="17"/>
        <v/>
      </c>
      <c r="M89" s="17"/>
      <c r="N89" s="19"/>
      <c r="O89" s="20" t="str">
        <f>IF(ISNUMBER(M89), _xlfn.IFNA(VLOOKUP(M89, 'Gift Options'!B:C, 2, FALSE), ""), _xlfn.IFNA(VLOOKUP(M89, 'Gift Options'!A:C, 3, FALSE), ""))</f>
        <v/>
      </c>
      <c r="P89" s="20" t="str">
        <f t="shared" si="18"/>
        <v/>
      </c>
      <c r="Q89" s="21">
        <f t="shared" si="12"/>
        <v>0</v>
      </c>
      <c r="R89" s="22">
        <f t="shared" si="13"/>
        <v>0</v>
      </c>
      <c r="S89" s="21" t="str">
        <f t="shared" si="14"/>
        <v/>
      </c>
      <c r="T89" s="21" t="str">
        <f t="shared" si="15"/>
        <v/>
      </c>
      <c r="U89" s="23" t="str">
        <f t="shared" si="16"/>
        <v/>
      </c>
    </row>
    <row r="90" spans="1:21" s="9" customFormat="1" ht="60.75" customHeight="1" x14ac:dyDescent="0.25">
      <c r="A90" s="10"/>
      <c r="B90" s="10"/>
      <c r="C90" s="10"/>
      <c r="D90" s="10"/>
      <c r="E90" s="10"/>
      <c r="F90" s="10"/>
      <c r="G90" s="10"/>
      <c r="H90" s="10"/>
      <c r="I90" s="17"/>
      <c r="J90" s="15"/>
      <c r="K90" s="20" t="str">
        <f>IF(ISNUMBER(I90), _xlfn.IFNA(VLOOKUP(I90, 'Gift Options'!B:C, 2, FALSE), ""), _xlfn.IFNA(VLOOKUP(I90, 'Gift Options'!A:C, 3, FALSE), ""))</f>
        <v/>
      </c>
      <c r="L90" s="44" t="str">
        <f t="shared" si="17"/>
        <v/>
      </c>
      <c r="M90" s="17"/>
      <c r="N90" s="19"/>
      <c r="O90" s="20" t="str">
        <f>IF(ISNUMBER(M90), _xlfn.IFNA(VLOOKUP(M90, 'Gift Options'!B:C, 2, FALSE), ""), _xlfn.IFNA(VLOOKUP(M90, 'Gift Options'!A:C, 3, FALSE), ""))</f>
        <v/>
      </c>
      <c r="P90" s="20" t="str">
        <f t="shared" si="18"/>
        <v/>
      </c>
      <c r="Q90" s="21">
        <f t="shared" si="12"/>
        <v>0</v>
      </c>
      <c r="R90" s="22">
        <f t="shared" si="13"/>
        <v>0</v>
      </c>
      <c r="S90" s="21" t="str">
        <f t="shared" si="14"/>
        <v/>
      </c>
      <c r="T90" s="21" t="str">
        <f t="shared" si="15"/>
        <v/>
      </c>
      <c r="U90" s="23" t="str">
        <f t="shared" si="16"/>
        <v/>
      </c>
    </row>
    <row r="91" spans="1:21" s="9" customFormat="1" ht="60.75" customHeight="1" x14ac:dyDescent="0.25">
      <c r="A91" s="10"/>
      <c r="B91" s="10"/>
      <c r="C91" s="10"/>
      <c r="D91" s="10"/>
      <c r="E91" s="10"/>
      <c r="F91" s="10"/>
      <c r="G91" s="10"/>
      <c r="H91" s="10"/>
      <c r="I91" s="17"/>
      <c r="J91" s="15"/>
      <c r="K91" s="20" t="str">
        <f>IF(ISNUMBER(I91), _xlfn.IFNA(VLOOKUP(I91, 'Gift Options'!B:C, 2, FALSE), ""), _xlfn.IFNA(VLOOKUP(I91, 'Gift Options'!A:C, 3, FALSE), ""))</f>
        <v/>
      </c>
      <c r="L91" s="44" t="str">
        <f t="shared" si="17"/>
        <v/>
      </c>
      <c r="M91" s="17"/>
      <c r="N91" s="19"/>
      <c r="O91" s="20" t="str">
        <f>IF(ISNUMBER(M91), _xlfn.IFNA(VLOOKUP(M91, 'Gift Options'!B:C, 2, FALSE), ""), _xlfn.IFNA(VLOOKUP(M91, 'Gift Options'!A:C, 3, FALSE), ""))</f>
        <v/>
      </c>
      <c r="P91" s="20" t="str">
        <f t="shared" si="18"/>
        <v/>
      </c>
      <c r="Q91" s="21">
        <f t="shared" si="12"/>
        <v>0</v>
      </c>
      <c r="R91" s="22">
        <f t="shared" si="13"/>
        <v>0</v>
      </c>
      <c r="S91" s="21" t="str">
        <f t="shared" si="14"/>
        <v/>
      </c>
      <c r="T91" s="21" t="str">
        <f t="shared" si="15"/>
        <v/>
      </c>
      <c r="U91" s="23" t="str">
        <f t="shared" si="16"/>
        <v/>
      </c>
    </row>
    <row r="92" spans="1:21" s="9" customFormat="1" ht="60.75" customHeight="1" x14ac:dyDescent="0.25">
      <c r="A92" s="10"/>
      <c r="B92" s="10"/>
      <c r="C92" s="10"/>
      <c r="D92" s="10"/>
      <c r="E92" s="10"/>
      <c r="F92" s="10"/>
      <c r="G92" s="10"/>
      <c r="H92" s="10"/>
      <c r="I92" s="17"/>
      <c r="J92" s="15"/>
      <c r="K92" s="20" t="str">
        <f>IF(ISNUMBER(I92), _xlfn.IFNA(VLOOKUP(I92, 'Gift Options'!B:C, 2, FALSE), ""), _xlfn.IFNA(VLOOKUP(I92, 'Gift Options'!A:C, 3, FALSE), ""))</f>
        <v/>
      </c>
      <c r="L92" s="44" t="str">
        <f t="shared" si="17"/>
        <v/>
      </c>
      <c r="M92" s="17"/>
      <c r="N92" s="19"/>
      <c r="O92" s="20" t="str">
        <f>IF(ISNUMBER(M92), _xlfn.IFNA(VLOOKUP(M92, 'Gift Options'!B:C, 2, FALSE), ""), _xlfn.IFNA(VLOOKUP(M92, 'Gift Options'!A:C, 3, FALSE), ""))</f>
        <v/>
      </c>
      <c r="P92" s="20" t="str">
        <f t="shared" si="18"/>
        <v/>
      </c>
      <c r="Q92" s="21">
        <f t="shared" si="12"/>
        <v>0</v>
      </c>
      <c r="R92" s="22">
        <f t="shared" si="13"/>
        <v>0</v>
      </c>
      <c r="S92" s="21" t="str">
        <f t="shared" si="14"/>
        <v/>
      </c>
      <c r="T92" s="21" t="str">
        <f t="shared" si="15"/>
        <v/>
      </c>
      <c r="U92" s="23" t="str">
        <f t="shared" si="16"/>
        <v/>
      </c>
    </row>
    <row r="93" spans="1:21" s="9" customFormat="1" ht="60.75" customHeight="1" x14ac:dyDescent="0.25">
      <c r="A93" s="10"/>
      <c r="B93" s="10"/>
      <c r="C93" s="10"/>
      <c r="D93" s="10"/>
      <c r="E93" s="10"/>
      <c r="F93" s="10"/>
      <c r="G93" s="10"/>
      <c r="H93" s="10"/>
      <c r="I93" s="17"/>
      <c r="J93" s="15"/>
      <c r="K93" s="20" t="str">
        <f>IF(ISNUMBER(I93), _xlfn.IFNA(VLOOKUP(I93, 'Gift Options'!B:C, 2, FALSE), ""), _xlfn.IFNA(VLOOKUP(I93, 'Gift Options'!A:C, 3, FALSE), ""))</f>
        <v/>
      </c>
      <c r="L93" s="44" t="str">
        <f t="shared" si="17"/>
        <v/>
      </c>
      <c r="M93" s="17"/>
      <c r="N93" s="19"/>
      <c r="O93" s="20" t="str">
        <f>IF(ISNUMBER(M93), _xlfn.IFNA(VLOOKUP(M93, 'Gift Options'!B:C, 2, FALSE), ""), _xlfn.IFNA(VLOOKUP(M93, 'Gift Options'!A:C, 3, FALSE), ""))</f>
        <v/>
      </c>
      <c r="P93" s="20" t="str">
        <f t="shared" si="18"/>
        <v/>
      </c>
      <c r="Q93" s="21">
        <f t="shared" si="12"/>
        <v>0</v>
      </c>
      <c r="R93" s="22">
        <f t="shared" si="13"/>
        <v>0</v>
      </c>
      <c r="S93" s="21" t="str">
        <f t="shared" si="14"/>
        <v/>
      </c>
      <c r="T93" s="21" t="str">
        <f t="shared" si="15"/>
        <v/>
      </c>
      <c r="U93" s="23" t="str">
        <f t="shared" si="16"/>
        <v/>
      </c>
    </row>
    <row r="94" spans="1:21" s="9" customFormat="1" ht="60.75" customHeight="1" x14ac:dyDescent="0.25">
      <c r="A94" s="10"/>
      <c r="B94" s="10"/>
      <c r="C94" s="10"/>
      <c r="D94" s="10"/>
      <c r="E94" s="10"/>
      <c r="F94" s="10"/>
      <c r="G94" s="10"/>
      <c r="H94" s="10"/>
      <c r="I94" s="17"/>
      <c r="J94" s="15"/>
      <c r="K94" s="20" t="str">
        <f>IF(ISNUMBER(I94), _xlfn.IFNA(VLOOKUP(I94, 'Gift Options'!B:C, 2, FALSE), ""), _xlfn.IFNA(VLOOKUP(I94, 'Gift Options'!A:C, 3, FALSE), ""))</f>
        <v/>
      </c>
      <c r="L94" s="44" t="str">
        <f t="shared" si="17"/>
        <v/>
      </c>
      <c r="M94" s="17"/>
      <c r="N94" s="19"/>
      <c r="O94" s="20" t="str">
        <f>IF(ISNUMBER(M94), _xlfn.IFNA(VLOOKUP(M94, 'Gift Options'!B:C, 2, FALSE), ""), _xlfn.IFNA(VLOOKUP(M94, 'Gift Options'!A:C, 3, FALSE), ""))</f>
        <v/>
      </c>
      <c r="P94" s="20" t="str">
        <f t="shared" si="18"/>
        <v/>
      </c>
      <c r="Q94" s="21">
        <f t="shared" si="12"/>
        <v>0</v>
      </c>
      <c r="R94" s="22">
        <f t="shared" si="13"/>
        <v>0</v>
      </c>
      <c r="S94" s="21" t="str">
        <f t="shared" si="14"/>
        <v/>
      </c>
      <c r="T94" s="21" t="str">
        <f t="shared" si="15"/>
        <v/>
      </c>
      <c r="U94" s="23" t="str">
        <f t="shared" si="16"/>
        <v/>
      </c>
    </row>
    <row r="95" spans="1:21" s="9" customFormat="1" ht="60.75" customHeight="1" x14ac:dyDescent="0.25">
      <c r="A95" s="10"/>
      <c r="B95" s="10"/>
      <c r="C95" s="10"/>
      <c r="D95" s="10"/>
      <c r="E95" s="10"/>
      <c r="F95" s="10"/>
      <c r="G95" s="10"/>
      <c r="H95" s="10"/>
      <c r="I95" s="17"/>
      <c r="J95" s="15"/>
      <c r="K95" s="20" t="str">
        <f>IF(ISNUMBER(I95), _xlfn.IFNA(VLOOKUP(I95, 'Gift Options'!B:C, 2, FALSE), ""), _xlfn.IFNA(VLOOKUP(I95, 'Gift Options'!A:C, 3, FALSE), ""))</f>
        <v/>
      </c>
      <c r="L95" s="44" t="str">
        <f t="shared" si="17"/>
        <v/>
      </c>
      <c r="M95" s="17"/>
      <c r="N95" s="19"/>
      <c r="O95" s="20" t="str">
        <f>IF(ISNUMBER(M95), _xlfn.IFNA(VLOOKUP(M95, 'Gift Options'!B:C, 2, FALSE), ""), _xlfn.IFNA(VLOOKUP(M95, 'Gift Options'!A:C, 3, FALSE), ""))</f>
        <v/>
      </c>
      <c r="P95" s="20" t="str">
        <f t="shared" si="18"/>
        <v/>
      </c>
      <c r="Q95" s="21">
        <f t="shared" si="12"/>
        <v>0</v>
      </c>
      <c r="R95" s="22">
        <f t="shared" si="13"/>
        <v>0</v>
      </c>
      <c r="S95" s="21" t="str">
        <f t="shared" si="14"/>
        <v/>
      </c>
      <c r="T95" s="21" t="str">
        <f t="shared" si="15"/>
        <v/>
      </c>
      <c r="U95" s="23" t="str">
        <f t="shared" si="16"/>
        <v/>
      </c>
    </row>
    <row r="96" spans="1:21" s="9" customFormat="1" ht="60.75" customHeight="1" x14ac:dyDescent="0.25">
      <c r="A96" s="10"/>
      <c r="B96" s="10"/>
      <c r="C96" s="10"/>
      <c r="D96" s="10"/>
      <c r="E96" s="10"/>
      <c r="F96" s="10"/>
      <c r="G96" s="10"/>
      <c r="H96" s="10"/>
      <c r="I96" s="17"/>
      <c r="J96" s="15"/>
      <c r="K96" s="20" t="str">
        <f>IF(ISNUMBER(I96), _xlfn.IFNA(VLOOKUP(I96, 'Gift Options'!B:C, 2, FALSE), ""), _xlfn.IFNA(VLOOKUP(I96, 'Gift Options'!A:C, 3, FALSE), ""))</f>
        <v/>
      </c>
      <c r="L96" s="44" t="str">
        <f t="shared" si="17"/>
        <v/>
      </c>
      <c r="M96" s="17"/>
      <c r="N96" s="19"/>
      <c r="O96" s="20" t="str">
        <f>IF(ISNUMBER(M96), _xlfn.IFNA(VLOOKUP(M96, 'Gift Options'!B:C, 2, FALSE), ""), _xlfn.IFNA(VLOOKUP(M96, 'Gift Options'!A:C, 3, FALSE), ""))</f>
        <v/>
      </c>
      <c r="P96" s="20" t="str">
        <f t="shared" si="18"/>
        <v/>
      </c>
      <c r="Q96" s="21">
        <f t="shared" si="12"/>
        <v>0</v>
      </c>
      <c r="R96" s="22">
        <f t="shared" si="13"/>
        <v>0</v>
      </c>
      <c r="S96" s="21" t="str">
        <f t="shared" si="14"/>
        <v/>
      </c>
      <c r="T96" s="21" t="str">
        <f t="shared" si="15"/>
        <v/>
      </c>
      <c r="U96" s="23" t="str">
        <f t="shared" si="16"/>
        <v/>
      </c>
    </row>
    <row r="97" spans="1:21" s="9" customFormat="1" ht="60.75" customHeight="1" x14ac:dyDescent="0.25">
      <c r="A97" s="10"/>
      <c r="B97" s="10"/>
      <c r="C97" s="10"/>
      <c r="D97" s="10"/>
      <c r="E97" s="10"/>
      <c r="F97" s="10"/>
      <c r="G97" s="10"/>
      <c r="H97" s="10"/>
      <c r="I97" s="17"/>
      <c r="J97" s="15"/>
      <c r="K97" s="20" t="str">
        <f>IF(ISNUMBER(I97), _xlfn.IFNA(VLOOKUP(I97, 'Gift Options'!B:C, 2, FALSE), ""), _xlfn.IFNA(VLOOKUP(I97, 'Gift Options'!A:C, 3, FALSE), ""))</f>
        <v/>
      </c>
      <c r="L97" s="44" t="str">
        <f t="shared" si="17"/>
        <v/>
      </c>
      <c r="M97" s="17"/>
      <c r="N97" s="19"/>
      <c r="O97" s="20" t="str">
        <f>IF(ISNUMBER(M97), _xlfn.IFNA(VLOOKUP(M97, 'Gift Options'!B:C, 2, FALSE), ""), _xlfn.IFNA(VLOOKUP(M97, 'Gift Options'!A:C, 3, FALSE), ""))</f>
        <v/>
      </c>
      <c r="P97" s="20" t="str">
        <f t="shared" si="18"/>
        <v/>
      </c>
      <c r="Q97" s="21">
        <f t="shared" si="12"/>
        <v>0</v>
      </c>
      <c r="R97" s="22">
        <f t="shared" si="13"/>
        <v>0</v>
      </c>
      <c r="S97" s="21" t="str">
        <f t="shared" si="14"/>
        <v/>
      </c>
      <c r="T97" s="21" t="str">
        <f t="shared" si="15"/>
        <v/>
      </c>
      <c r="U97" s="23" t="str">
        <f t="shared" si="16"/>
        <v/>
      </c>
    </row>
    <row r="98" spans="1:21" s="9" customFormat="1" ht="60.75" customHeight="1" x14ac:dyDescent="0.25">
      <c r="A98" s="10"/>
      <c r="B98" s="10"/>
      <c r="C98" s="10"/>
      <c r="D98" s="10"/>
      <c r="E98" s="10"/>
      <c r="F98" s="10"/>
      <c r="G98" s="10"/>
      <c r="H98" s="10"/>
      <c r="I98" s="17"/>
      <c r="J98" s="15"/>
      <c r="K98" s="20" t="str">
        <f>IF(ISNUMBER(I98), _xlfn.IFNA(VLOOKUP(I98, 'Gift Options'!B:C, 2, FALSE), ""), _xlfn.IFNA(VLOOKUP(I98, 'Gift Options'!A:C, 3, FALSE), ""))</f>
        <v/>
      </c>
      <c r="L98" s="44" t="str">
        <f t="shared" si="17"/>
        <v/>
      </c>
      <c r="M98" s="17"/>
      <c r="N98" s="19"/>
      <c r="O98" s="20" t="str">
        <f>IF(ISNUMBER(M98), _xlfn.IFNA(VLOOKUP(M98, 'Gift Options'!B:C, 2, FALSE), ""), _xlfn.IFNA(VLOOKUP(M98, 'Gift Options'!A:C, 3, FALSE), ""))</f>
        <v/>
      </c>
      <c r="P98" s="20" t="str">
        <f t="shared" si="18"/>
        <v/>
      </c>
      <c r="Q98" s="21">
        <f t="shared" si="12"/>
        <v>0</v>
      </c>
      <c r="R98" s="22">
        <f t="shared" si="13"/>
        <v>0</v>
      </c>
      <c r="S98" s="21" t="str">
        <f t="shared" si="14"/>
        <v/>
      </c>
      <c r="T98" s="21" t="str">
        <f t="shared" si="15"/>
        <v/>
      </c>
      <c r="U98" s="23" t="str">
        <f t="shared" si="16"/>
        <v/>
      </c>
    </row>
    <row r="99" spans="1:21" s="9" customFormat="1" ht="60.75" customHeight="1" x14ac:dyDescent="0.25">
      <c r="A99" s="10"/>
      <c r="B99" s="10"/>
      <c r="C99" s="10"/>
      <c r="D99" s="10"/>
      <c r="E99" s="10"/>
      <c r="F99" s="10"/>
      <c r="G99" s="10"/>
      <c r="H99" s="10"/>
      <c r="I99" s="17"/>
      <c r="J99" s="15"/>
      <c r="K99" s="20" t="str">
        <f>IF(ISNUMBER(I99), _xlfn.IFNA(VLOOKUP(I99, 'Gift Options'!B:C, 2, FALSE), ""), _xlfn.IFNA(VLOOKUP(I99, 'Gift Options'!A:C, 3, FALSE), ""))</f>
        <v/>
      </c>
      <c r="L99" s="44" t="str">
        <f t="shared" si="17"/>
        <v/>
      </c>
      <c r="M99" s="17"/>
      <c r="N99" s="19"/>
      <c r="O99" s="20" t="str">
        <f>IF(ISNUMBER(M99), _xlfn.IFNA(VLOOKUP(M99, 'Gift Options'!B:C, 2, FALSE), ""), _xlfn.IFNA(VLOOKUP(M99, 'Gift Options'!A:C, 3, FALSE), ""))</f>
        <v/>
      </c>
      <c r="P99" s="20" t="str">
        <f t="shared" si="18"/>
        <v/>
      </c>
      <c r="Q99" s="21">
        <f t="shared" si="12"/>
        <v>0</v>
      </c>
      <c r="R99" s="22">
        <f t="shared" si="13"/>
        <v>0</v>
      </c>
      <c r="S99" s="21" t="str">
        <f t="shared" si="14"/>
        <v/>
      </c>
      <c r="T99" s="21" t="str">
        <f t="shared" si="15"/>
        <v/>
      </c>
      <c r="U99" s="23" t="str">
        <f t="shared" si="16"/>
        <v/>
      </c>
    </row>
    <row r="100" spans="1:21" s="30" customFormat="1" x14ac:dyDescent="0.25">
      <c r="D100" s="31"/>
      <c r="E100" s="31"/>
      <c r="F100" s="31"/>
      <c r="G100" s="31"/>
      <c r="H100" s="31"/>
      <c r="I100" s="17"/>
      <c r="J100" s="32"/>
      <c r="K100" s="20" t="str">
        <f>IF(ISNUMBER(I100), _xlfn.IFNA(VLOOKUP(I100, 'Gift Options'!B:C, 2, FALSE), ""), _xlfn.IFNA(VLOOKUP(I100, 'Gift Options'!A:C, 3, FALSE), ""))</f>
        <v/>
      </c>
      <c r="L100" s="44" t="str">
        <f t="shared" si="17"/>
        <v/>
      </c>
      <c r="M100" s="17"/>
      <c r="N100" s="32"/>
      <c r="O100" s="20" t="str">
        <f>IF(ISNUMBER(M100), _xlfn.IFNA(VLOOKUP(M100, 'Gift Options'!B:C, 2, FALSE), ""), _xlfn.IFNA(VLOOKUP(M100, 'Gift Options'!A:C, 3, FALSE), ""))</f>
        <v/>
      </c>
      <c r="P100" s="20" t="str">
        <f t="shared" si="18"/>
        <v/>
      </c>
      <c r="Q100" s="33"/>
      <c r="R100" s="33"/>
      <c r="S100" s="21" t="str">
        <f t="shared" ref="S100" si="19">IF(OR(M100&lt;&gt;"",I100&lt;&gt;""),IF(R100&lt;95,"£7.95 (Parcelforce, Standard)","FREE"),"")</f>
        <v/>
      </c>
      <c r="T100" s="21" t="str">
        <f t="shared" si="15"/>
        <v/>
      </c>
      <c r="U100" s="23" t="str">
        <f t="shared" si="16"/>
        <v/>
      </c>
    </row>
  </sheetData>
  <mergeCells count="3">
    <mergeCell ref="A3:U3"/>
    <mergeCell ref="A2:U2"/>
    <mergeCell ref="A1:U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66DF4BD5-D6EF-4CDD-A60C-8FA8FB1A0452}">
          <x14:formula1>
            <xm:f>'Gift Options'!$A$2:$A$35</xm:f>
          </x14:formula1>
          <xm:sqref>I5:I100 M5:M100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5BEC-1357-46EA-B142-1149FC77AC1D}">
  <dimension ref="A1:D35"/>
  <sheetViews>
    <sheetView workbookViewId="0">
      <selection activeCell="A29" sqref="A29"/>
    </sheetView>
  </sheetViews>
  <sheetFormatPr defaultRowHeight="15" x14ac:dyDescent="0.25"/>
  <cols>
    <col min="1" max="1" width="36.7109375" bestFit="1" customWidth="1"/>
    <col min="2" max="2" width="15.85546875" style="27" customWidth="1"/>
    <col min="3" max="3" width="8.140625" style="26" bestFit="1" customWidth="1"/>
    <col min="4" max="4" width="80.28515625" bestFit="1" customWidth="1"/>
  </cols>
  <sheetData>
    <row r="1" spans="1:4" x14ac:dyDescent="0.25">
      <c r="A1" t="s">
        <v>33</v>
      </c>
      <c r="B1" s="28" t="s">
        <v>34</v>
      </c>
      <c r="C1" s="54" t="s">
        <v>35</v>
      </c>
      <c r="D1" t="s">
        <v>36</v>
      </c>
    </row>
    <row r="2" spans="1:4" x14ac:dyDescent="0.25">
      <c r="A2" s="45" t="s">
        <v>32</v>
      </c>
      <c r="B2" s="51">
        <v>30014657</v>
      </c>
      <c r="C2" s="46">
        <v>52</v>
      </c>
      <c r="D2" s="47" t="s">
        <v>37</v>
      </c>
    </row>
    <row r="3" spans="1:4" x14ac:dyDescent="0.25">
      <c r="A3" s="48" t="s">
        <v>38</v>
      </c>
      <c r="B3" s="52">
        <v>30014671</v>
      </c>
      <c r="C3" s="49">
        <v>65</v>
      </c>
      <c r="D3" s="50" t="s">
        <v>37</v>
      </c>
    </row>
    <row r="4" spans="1:4" x14ac:dyDescent="0.25">
      <c r="A4" s="45" t="s">
        <v>39</v>
      </c>
      <c r="B4" s="51">
        <v>30014688</v>
      </c>
      <c r="C4" s="46">
        <v>60</v>
      </c>
      <c r="D4" s="47" t="s">
        <v>37</v>
      </c>
    </row>
    <row r="5" spans="1:4" x14ac:dyDescent="0.25">
      <c r="A5" s="48" t="s">
        <v>40</v>
      </c>
      <c r="B5" s="52">
        <v>30014695</v>
      </c>
      <c r="C5" s="49">
        <v>58</v>
      </c>
      <c r="D5" s="50" t="s">
        <v>37</v>
      </c>
    </row>
    <row r="6" spans="1:4" x14ac:dyDescent="0.25">
      <c r="A6" s="45" t="s">
        <v>41</v>
      </c>
      <c r="B6" s="51">
        <v>30014664</v>
      </c>
      <c r="C6" s="46">
        <v>52</v>
      </c>
      <c r="D6" s="47" t="s">
        <v>37</v>
      </c>
    </row>
    <row r="7" spans="1:4" x14ac:dyDescent="0.25">
      <c r="A7" s="48" t="s">
        <v>31</v>
      </c>
      <c r="B7" s="52">
        <v>30014640</v>
      </c>
      <c r="C7" s="49">
        <v>65</v>
      </c>
      <c r="D7" s="50" t="s">
        <v>37</v>
      </c>
    </row>
    <row r="8" spans="1:4" x14ac:dyDescent="0.25">
      <c r="A8" s="48" t="s">
        <v>42</v>
      </c>
      <c r="B8" s="52">
        <v>30001633</v>
      </c>
      <c r="C8" s="49">
        <v>48</v>
      </c>
      <c r="D8" s="50" t="s">
        <v>43</v>
      </c>
    </row>
    <row r="9" spans="1:4" x14ac:dyDescent="0.25">
      <c r="A9" s="45" t="s">
        <v>44</v>
      </c>
      <c r="B9" s="51">
        <v>30002029</v>
      </c>
      <c r="C9" s="46">
        <v>37</v>
      </c>
      <c r="D9" s="47" t="s">
        <v>45</v>
      </c>
    </row>
    <row r="10" spans="1:4" x14ac:dyDescent="0.25">
      <c r="A10" s="48" t="s">
        <v>46</v>
      </c>
      <c r="B10" s="52">
        <v>30001626</v>
      </c>
      <c r="C10" s="49">
        <v>53</v>
      </c>
      <c r="D10" s="50" t="s">
        <v>47</v>
      </c>
    </row>
    <row r="11" spans="1:4" x14ac:dyDescent="0.25">
      <c r="A11" s="45" t="s">
        <v>48</v>
      </c>
      <c r="B11" s="51">
        <v>30001619</v>
      </c>
      <c r="C11" s="46">
        <v>72</v>
      </c>
      <c r="D11" s="47" t="s">
        <v>49</v>
      </c>
    </row>
    <row r="12" spans="1:4" x14ac:dyDescent="0.25">
      <c r="A12" s="48" t="s">
        <v>50</v>
      </c>
      <c r="B12" s="52">
        <v>30011519</v>
      </c>
      <c r="C12" s="49">
        <v>65</v>
      </c>
      <c r="D12" s="50" t="s">
        <v>51</v>
      </c>
    </row>
    <row r="13" spans="1:4" x14ac:dyDescent="0.25">
      <c r="A13" s="45" t="s">
        <v>52</v>
      </c>
      <c r="B13" s="51">
        <v>30011526</v>
      </c>
      <c r="C13" s="46">
        <v>112</v>
      </c>
      <c r="D13" s="47" t="s">
        <v>51</v>
      </c>
    </row>
    <row r="14" spans="1:4" x14ac:dyDescent="0.25">
      <c r="A14" s="53" t="s">
        <v>53</v>
      </c>
      <c r="B14" s="52">
        <v>30010437</v>
      </c>
      <c r="C14" s="49">
        <v>95</v>
      </c>
      <c r="D14" s="50" t="s">
        <v>51</v>
      </c>
    </row>
    <row r="15" spans="1:4" x14ac:dyDescent="0.25">
      <c r="A15" s="45" t="s">
        <v>54</v>
      </c>
      <c r="B15" s="51">
        <v>30013940</v>
      </c>
      <c r="C15" s="46">
        <v>125</v>
      </c>
      <c r="D15" s="47" t="s">
        <v>55</v>
      </c>
    </row>
    <row r="16" spans="1:4" x14ac:dyDescent="0.25">
      <c r="A16" s="48" t="s">
        <v>56</v>
      </c>
      <c r="B16" s="52">
        <v>30012592</v>
      </c>
      <c r="C16" s="49">
        <v>45</v>
      </c>
      <c r="D16" s="50" t="s">
        <v>57</v>
      </c>
    </row>
    <row r="17" spans="1:4" x14ac:dyDescent="0.25">
      <c r="A17" s="45" t="s">
        <v>58</v>
      </c>
      <c r="B17" s="51">
        <v>5060135652012</v>
      </c>
      <c r="C17" s="46">
        <v>85</v>
      </c>
      <c r="D17" s="47" t="s">
        <v>59</v>
      </c>
    </row>
    <row r="18" spans="1:4" x14ac:dyDescent="0.25">
      <c r="A18" s="48" t="s">
        <v>60</v>
      </c>
      <c r="B18" s="52">
        <v>30007871</v>
      </c>
      <c r="C18" s="49">
        <v>90</v>
      </c>
      <c r="D18" s="50" t="s">
        <v>61</v>
      </c>
    </row>
    <row r="19" spans="1:4" x14ac:dyDescent="0.25">
      <c r="A19" s="45" t="s">
        <v>62</v>
      </c>
      <c r="B19" s="51">
        <v>30007888</v>
      </c>
      <c r="C19" s="46">
        <v>102</v>
      </c>
      <c r="D19" s="47" t="s">
        <v>63</v>
      </c>
    </row>
    <row r="20" spans="1:4" x14ac:dyDescent="0.25">
      <c r="A20" s="48" t="s">
        <v>64</v>
      </c>
      <c r="B20" s="52">
        <v>30007864</v>
      </c>
      <c r="C20" s="49">
        <v>195</v>
      </c>
      <c r="D20" s="50" t="s">
        <v>65</v>
      </c>
    </row>
    <row r="21" spans="1:4" x14ac:dyDescent="0.25">
      <c r="A21" s="45" t="s">
        <v>66</v>
      </c>
      <c r="B21" s="51">
        <v>30007901</v>
      </c>
      <c r="C21" s="46">
        <v>135</v>
      </c>
      <c r="D21" s="47" t="s">
        <v>67</v>
      </c>
    </row>
    <row r="22" spans="1:4" x14ac:dyDescent="0.25">
      <c r="A22" t="s">
        <v>68</v>
      </c>
      <c r="B22" s="27" t="s">
        <v>69</v>
      </c>
      <c r="C22" s="55">
        <v>80</v>
      </c>
      <c r="D22" s="5" t="s">
        <v>70</v>
      </c>
    </row>
    <row r="23" spans="1:4" x14ac:dyDescent="0.25">
      <c r="A23" s="45" t="s">
        <v>86</v>
      </c>
      <c r="B23" s="51">
        <v>2426700</v>
      </c>
      <c r="C23" s="46">
        <v>66</v>
      </c>
      <c r="D23" s="47" t="s">
        <v>71</v>
      </c>
    </row>
    <row r="24" spans="1:4" x14ac:dyDescent="0.25">
      <c r="A24" s="48" t="s">
        <v>91</v>
      </c>
      <c r="B24" s="52">
        <v>2426600</v>
      </c>
      <c r="C24" s="49">
        <v>75</v>
      </c>
      <c r="D24" s="50" t="s">
        <v>72</v>
      </c>
    </row>
    <row r="25" spans="1:4" x14ac:dyDescent="0.25">
      <c r="A25" s="45" t="s">
        <v>92</v>
      </c>
      <c r="B25" s="51">
        <v>2426811</v>
      </c>
      <c r="C25" s="46">
        <v>70</v>
      </c>
      <c r="D25" s="47" t="s">
        <v>73</v>
      </c>
    </row>
    <row r="26" spans="1:4" x14ac:dyDescent="0.25">
      <c r="A26" s="48" t="s">
        <v>93</v>
      </c>
      <c r="B26" s="52">
        <v>2426516</v>
      </c>
      <c r="C26" s="49">
        <v>89</v>
      </c>
      <c r="D26" s="50" t="s">
        <v>74</v>
      </c>
    </row>
    <row r="27" spans="1:4" x14ac:dyDescent="0.25">
      <c r="A27" s="45" t="s">
        <v>94</v>
      </c>
      <c r="B27" s="51">
        <v>5060135650421</v>
      </c>
      <c r="C27" s="46">
        <v>89</v>
      </c>
      <c r="D27" s="47" t="s">
        <v>75</v>
      </c>
    </row>
    <row r="28" spans="1:4" x14ac:dyDescent="0.25">
      <c r="A28" s="48" t="s">
        <v>95</v>
      </c>
      <c r="B28" s="52">
        <v>2428423</v>
      </c>
      <c r="C28" s="49">
        <v>52</v>
      </c>
      <c r="D28" s="50" t="s">
        <v>76</v>
      </c>
    </row>
    <row r="29" spans="1:4" x14ac:dyDescent="0.25">
      <c r="A29" s="45" t="s">
        <v>96</v>
      </c>
      <c r="B29" s="51">
        <v>2428523</v>
      </c>
      <c r="C29" s="46">
        <v>65</v>
      </c>
      <c r="D29" s="47" t="s">
        <v>77</v>
      </c>
    </row>
    <row r="30" spans="1:4" x14ac:dyDescent="0.25">
      <c r="A30" s="45" t="s">
        <v>87</v>
      </c>
      <c r="B30" s="51">
        <v>2425650</v>
      </c>
      <c r="C30" s="46">
        <v>17</v>
      </c>
      <c r="D30" s="47" t="s">
        <v>78</v>
      </c>
    </row>
    <row r="31" spans="1:4" x14ac:dyDescent="0.25">
      <c r="A31" s="48" t="s">
        <v>88</v>
      </c>
      <c r="B31" s="52">
        <v>2425700</v>
      </c>
      <c r="C31" s="49">
        <v>35</v>
      </c>
      <c r="D31" s="50" t="s">
        <v>79</v>
      </c>
    </row>
    <row r="32" spans="1:4" x14ac:dyDescent="0.25">
      <c r="A32" s="45" t="s">
        <v>89</v>
      </c>
      <c r="B32" s="51">
        <v>2427600</v>
      </c>
      <c r="C32" s="46">
        <v>35</v>
      </c>
      <c r="D32" s="47" t="s">
        <v>80</v>
      </c>
    </row>
    <row r="33" spans="1:4" x14ac:dyDescent="0.25">
      <c r="A33" s="48" t="s">
        <v>81</v>
      </c>
      <c r="B33" s="52">
        <v>5060135651732</v>
      </c>
      <c r="C33" s="49">
        <v>17</v>
      </c>
      <c r="D33" s="50" t="s">
        <v>82</v>
      </c>
    </row>
    <row r="34" spans="1:4" x14ac:dyDescent="0.25">
      <c r="A34" s="45" t="s">
        <v>90</v>
      </c>
      <c r="B34" s="51">
        <v>2427700</v>
      </c>
      <c r="C34" s="46">
        <v>28</v>
      </c>
      <c r="D34" s="47" t="s">
        <v>83</v>
      </c>
    </row>
    <row r="35" spans="1:4" x14ac:dyDescent="0.25">
      <c r="A35" s="48" t="s">
        <v>84</v>
      </c>
      <c r="B35" s="52">
        <v>5060135651770</v>
      </c>
      <c r="C35" s="49">
        <v>17</v>
      </c>
      <c r="D35" s="50" t="s">
        <v>85</v>
      </c>
    </row>
  </sheetData>
  <phoneticPr fontId="10" type="noConversion"/>
  <hyperlinks>
    <hyperlink ref="D2" r:id="rId1" tooltip="https://bolneywineestate.com/product/sparkling-wine-two-flute-and-stopper-gift-set" xr:uid="{AE0945B5-1688-480B-901A-DDF7895D5215}"/>
    <hyperlink ref="D3" r:id="rId2" tooltip="https://bolneywineestate.com/product/sparkling-wine-two-flute-and-stopper-gift-set" xr:uid="{BCF4579A-F16C-4F3E-8772-1C370782E18D}"/>
    <hyperlink ref="D4" r:id="rId3" tooltip="https://bolneywineestate.com/product/sparkling-wine-two-flute-and-stopper-gift-set" xr:uid="{AE48808D-C6B8-4E3B-B4E8-89F880E7E46D}"/>
    <hyperlink ref="D5" r:id="rId4" tooltip="https://bolneywineestate.com/product/sparkling-wine-two-flute-and-stopper-gift-set" xr:uid="{0C9F3702-E505-45AE-BF58-7FF212A545F4}"/>
    <hyperlink ref="D6" r:id="rId5" tooltip="https://bolneywineestate.com/product/sparkling-wine-two-flute-and-stopper-gift-set" xr:uid="{D73BF410-A7C8-4316-A54B-EF59C52DA9DB}"/>
    <hyperlink ref="D7" r:id="rId6" tooltip="https://bolneywineestate.com/product/sparkling-wine-two-flute-and-stopper-gift-set" xr:uid="{C0197B9D-A594-4B17-B30C-431AD63E561C}"/>
    <hyperlink ref="D8" r:id="rId7" tooltip="https://bolneywineestate.com/product/wine-lovers-gift-box" xr:uid="{FEF43B3B-30E2-4441-B827-F4EFB6FBEEFA}"/>
    <hyperlink ref="D9" r:id="rId8" tooltip="https://bolneywineestate.com/product/lychgate-duo-gift-box" xr:uid="{90B99CB8-47DD-4119-A24C-0F0F2749FDBA}"/>
    <hyperlink ref="D10" r:id="rId9" tooltip="https://bolneywineestate.com/product/red-wine-lovers-gift-box" xr:uid="{6B60C9B3-0D29-4556-848A-0679D775827F}"/>
    <hyperlink ref="D11" r:id="rId10" tooltip="https://bolneywineestate.com/product/rose-sparkling-duo" xr:uid="{B661D1F7-9BFD-4F82-AA91-5A2FEE7F1DB5}"/>
    <hyperlink ref="D15" r:id="rId11" tooltip="https://bolneywineestate.com/product/bolney-bestsellers-case" xr:uid="{338A8E6C-8E26-4107-927C-704435786D73}"/>
    <hyperlink ref="D16" r:id="rId12" tooltip="https://bolneywineestate.com/product/still-wine-trio" xr:uid="{ED2316BA-113E-472E-8471-455BB26865E4}"/>
    <hyperlink ref="D17" r:id="rId13" tooltip="https://bolneywineestate.com/product/chardonnay-trio" xr:uid="{0372A6B3-3616-46C3-940D-C43CE4BA7E7F}"/>
    <hyperlink ref="D18" r:id="rId14" tooltip="https://bolneywineestate.com/product/still-wine-case" xr:uid="{B2A15F54-30F7-4535-95C1-39260145ABC8}"/>
    <hyperlink ref="D19" r:id="rId15" tooltip="https://bolneywineestate.com/product/sparkling-party-case" xr:uid="{AC0861E6-D564-451C-9AF6-2675C6EE2FA8}"/>
    <hyperlink ref="D20" r:id="rId16" tooltip="https://bolneywineestate.com/product/sparkling-wine-case" xr:uid="{D3744A5E-C67E-4319-AC2C-CE977FA7C639}"/>
    <hyperlink ref="D21" r:id="rId17" tooltip="https://bolneywineestate.com/product/dinner-party-wine-case" xr:uid="{9875BA1F-61FE-4159-8A80-52D0947E999B}"/>
    <hyperlink ref="D23" r:id="rId18" tooltip="https://bolneywineestate.com/product/bolney-bubbly-magnum" xr:uid="{89ADD49A-135B-48B1-AA15-A0109ED59084}"/>
    <hyperlink ref="D24" r:id="rId19" tooltip="https://bolneywineestate.com/product/classic-cuvee-magnum" xr:uid="{93158E62-982E-4962-A50D-A73425CF9121}"/>
    <hyperlink ref="D25" r:id="rId20" tooltip="https://bolneywineestate.com/product/cuvee-noir-magnum" xr:uid="{A2E9BDDB-F389-4EC0-ADCD-5539E2219A33}"/>
    <hyperlink ref="D26" r:id="rId21" tooltip="https://bolneywineestate.com/product/cuvee-rose-magnum" xr:uid="{18D40B92-2930-4E44-85BE-CBEB1ACEEAFB}"/>
    <hyperlink ref="D27" r:id="rId22" tooltip="https://bolneywineestate.com/product/blanc-de-blancs-magnum" xr:uid="{29328C95-DC25-4D65-8D2E-BCA71193A06F}"/>
    <hyperlink ref="D28" r:id="rId23" tooltip="https://bolneywineestate.com/product/pinot-gris-2023-magnum" xr:uid="{05A434E0-1561-4B7E-8231-01024EA57C7A}"/>
    <hyperlink ref="D29" r:id="rId24" tooltip="https://bolneywineestate.com/product/english-vines-rose-magnum" xr:uid="{72167975-BC94-4F92-8203-1928A131CAAC}"/>
    <hyperlink ref="D30" r:id="rId25" xr:uid="{79405E9A-9DA8-4205-AAA6-432923AFFD64}"/>
    <hyperlink ref="D31" r:id="rId26" tooltip="https://bolneywineestate.com/product/bolney-estate-gin" xr:uid="{F4888EC1-3004-4DE0-BEF1-1F9ACE63711B}"/>
    <hyperlink ref="D32" r:id="rId27" tooltip="https://bolneywineestate.com/product/bolney-estate-sloe-gin" xr:uid="{DABADCE6-7DA4-4418-A28C-3E49ED264355}"/>
    <hyperlink ref="D33" r:id="rId28" tooltip="https://bolneywineestate.com/product/white-vermouth" xr:uid="{733B8E54-FECF-4A7D-BE4E-A491A3D670BB}"/>
    <hyperlink ref="D34" r:id="rId29" xr:uid="{B2FFFFC5-EEAC-408D-AC36-D788C89B37A5}"/>
    <hyperlink ref="D35" r:id="rId30" tooltip="https://bolneywineestate.com/product/english-garden-spritz" xr:uid="{AB70BE3C-DAB3-4612-806B-712E523EAF4C}"/>
  </hyperlinks>
  <pageMargins left="0.7" right="0.7" top="0.75" bottom="0.75" header="0.3" footer="0.3"/>
  <pageSetup paperSize="9" orientation="portrait" r:id="rId31"/>
  <tableParts count="1"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Bolney-Corporate-Gifting</vt:lpstr>
      <vt:lpstr>Gift 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Cross Samantha</dc:creator>
  <cp:keywords/>
  <dc:description/>
  <cp:lastModifiedBy>Cotton Jamie</cp:lastModifiedBy>
  <cp:revision/>
  <dcterms:created xsi:type="dcterms:W3CDTF">2023-10-31T13:45:02Z</dcterms:created>
  <dcterms:modified xsi:type="dcterms:W3CDTF">2025-11-07T16:31:32Z</dcterms:modified>
  <cp:category/>
  <cp:contentStatus/>
</cp:coreProperties>
</file>