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ttja\Downloads\"/>
    </mc:Choice>
  </mc:AlternateContent>
  <xr:revisionPtr revIDLastSave="0" documentId="13_ncr:1_{6F7439B5-84C6-4AE4-ADBB-04B37643F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lney-Corporate-Gifting" sheetId="1" r:id="rId1"/>
    <sheet name="Gift Options" sheetId="3" state="hidden" r:id="rId2"/>
  </sheets>
  <definedNames>
    <definedName name="Product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87" i="1"/>
  <c r="R87" i="1" s="1"/>
  <c r="Q88" i="1"/>
  <c r="R88" i="1" s="1"/>
  <c r="Q89" i="1"/>
  <c r="R89" i="1" s="1"/>
  <c r="Q90" i="1"/>
  <c r="R90" i="1" s="1"/>
  <c r="Q91" i="1"/>
  <c r="R91" i="1" s="1"/>
  <c r="Q92" i="1"/>
  <c r="R92" i="1" s="1"/>
  <c r="Q93" i="1"/>
  <c r="R93" i="1" s="1"/>
  <c r="Q94" i="1"/>
  <c r="R94" i="1" s="1"/>
  <c r="Q95" i="1"/>
  <c r="R95" i="1" s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5" i="1"/>
  <c r="P27" i="1" l="1"/>
  <c r="P15" i="1"/>
  <c r="P9" i="1"/>
  <c r="P22" i="1"/>
  <c r="P8" i="1"/>
  <c r="P21" i="1"/>
  <c r="P10" i="1"/>
  <c r="P23" i="1"/>
  <c r="P28" i="1"/>
  <c r="P16" i="1"/>
  <c r="P26" i="1"/>
  <c r="P14" i="1"/>
  <c r="P24" i="1"/>
  <c r="P97" i="1"/>
  <c r="P85" i="1"/>
  <c r="P73" i="1"/>
  <c r="P61" i="1"/>
  <c r="P49" i="1"/>
  <c r="P37" i="1"/>
  <c r="P7" i="1"/>
  <c r="Q7" i="1" s="1"/>
  <c r="R7" i="1" s="1"/>
  <c r="P20" i="1"/>
  <c r="P96" i="1"/>
  <c r="P84" i="1"/>
  <c r="P72" i="1"/>
  <c r="P60" i="1"/>
  <c r="P48" i="1"/>
  <c r="P36" i="1"/>
  <c r="P12" i="1"/>
  <c r="P19" i="1"/>
  <c r="P95" i="1"/>
  <c r="P83" i="1"/>
  <c r="P71" i="1"/>
  <c r="P59" i="1"/>
  <c r="P47" i="1"/>
  <c r="P35" i="1"/>
  <c r="P18" i="1"/>
  <c r="P94" i="1"/>
  <c r="P82" i="1"/>
  <c r="P70" i="1"/>
  <c r="P58" i="1"/>
  <c r="P46" i="1"/>
  <c r="P34" i="1"/>
  <c r="P29" i="1"/>
  <c r="P17" i="1"/>
  <c r="P93" i="1"/>
  <c r="P81" i="1"/>
  <c r="P69" i="1"/>
  <c r="P57" i="1"/>
  <c r="P45" i="1"/>
  <c r="P33" i="1"/>
  <c r="P92" i="1"/>
  <c r="P80" i="1"/>
  <c r="P68" i="1"/>
  <c r="P56" i="1"/>
  <c r="P44" i="1"/>
  <c r="P32" i="1"/>
  <c r="P91" i="1"/>
  <c r="P79" i="1"/>
  <c r="P67" i="1"/>
  <c r="P55" i="1"/>
  <c r="P43" i="1"/>
  <c r="P31" i="1"/>
  <c r="P90" i="1"/>
  <c r="P78" i="1"/>
  <c r="P66" i="1"/>
  <c r="P54" i="1"/>
  <c r="P42" i="1"/>
  <c r="P30" i="1"/>
  <c r="P6" i="1"/>
  <c r="Q6" i="1" s="1"/>
  <c r="R6" i="1" s="1"/>
  <c r="P25" i="1"/>
  <c r="P13" i="1"/>
  <c r="P89" i="1"/>
  <c r="P77" i="1"/>
  <c r="P65" i="1"/>
  <c r="P53" i="1"/>
  <c r="P41" i="1"/>
  <c r="P100" i="1"/>
  <c r="P88" i="1"/>
  <c r="P76" i="1"/>
  <c r="P64" i="1"/>
  <c r="P52" i="1"/>
  <c r="P40" i="1"/>
  <c r="P99" i="1"/>
  <c r="P87" i="1"/>
  <c r="P75" i="1"/>
  <c r="P63" i="1"/>
  <c r="P51" i="1"/>
  <c r="P39" i="1"/>
  <c r="P98" i="1"/>
  <c r="P86" i="1"/>
  <c r="P74" i="1"/>
  <c r="P62" i="1"/>
  <c r="P50" i="1"/>
  <c r="P38" i="1"/>
  <c r="P11" i="1"/>
  <c r="P5" i="1"/>
  <c r="Q5" i="1" l="1"/>
  <c r="R5" i="1" s="1"/>
</calcChain>
</file>

<file path=xl/sharedStrings.xml><?xml version="1.0" encoding="utf-8"?>
<sst xmlns="http://schemas.openxmlformats.org/spreadsheetml/2006/main" count="88" uniqueCount="78">
  <si>
    <t>Multiple Address Order Form</t>
  </si>
  <si>
    <t>Please ensure that all Fields marked with an * are completed in full, and that NO COMMAS are included in any address columns. For your tracking purposes please include a mobile number for all lines</t>
  </si>
  <si>
    <t>Full Name*</t>
  </si>
  <si>
    <t>Company</t>
  </si>
  <si>
    <t>Address Line 1*</t>
  </si>
  <si>
    <t>Address Line 2</t>
  </si>
  <si>
    <t>Town/City*</t>
  </si>
  <si>
    <t>Postcode*</t>
  </si>
  <si>
    <t>Mobile Number*</t>
  </si>
  <si>
    <t>Gift Message</t>
  </si>
  <si>
    <t>Gift Choice 1*</t>
  </si>
  <si>
    <t>Gift 1 Qty*</t>
  </si>
  <si>
    <t>Gift 1 Price</t>
  </si>
  <si>
    <t>Gift Choice 2*</t>
  </si>
  <si>
    <t>Gift 2 Qty*</t>
  </si>
  <si>
    <t>Gift 2 Price</t>
  </si>
  <si>
    <t>TOTAL # bottles*</t>
  </si>
  <si>
    <t>Total</t>
  </si>
  <si>
    <t>Delivery</t>
  </si>
  <si>
    <t xml:space="preserve">Grand Total </t>
  </si>
  <si>
    <r>
      <rPr>
        <sz val="11"/>
        <color rgb="FF000000"/>
        <rFont val="Arial"/>
      </rPr>
      <t xml:space="preserve">Joe Bloggs </t>
    </r>
    <r>
      <rPr>
        <sz val="11"/>
        <color rgb="FFFF0000"/>
        <rFont val="Arial"/>
      </rPr>
      <t>Example</t>
    </r>
  </si>
  <si>
    <t>Bolney Wine Estate</t>
  </si>
  <si>
    <t>Foxhole Ln</t>
  </si>
  <si>
    <t>Bolney</t>
  </si>
  <si>
    <t>Haywards Heath</t>
  </si>
  <si>
    <t xml:space="preserve"> RH17 5NB</t>
  </si>
  <si>
    <t>07969 241623</t>
  </si>
  <si>
    <t xml:space="preserve">Thank you for all your hard work.
Enjoy a bottle of bubbly! </t>
  </si>
  <si>
    <t>Signature Gift Box - Bolney Bubbly</t>
  </si>
  <si>
    <t>Sparkling Gift Box - Cuvée Rosé</t>
  </si>
  <si>
    <r>
      <rPr>
        <sz val="11"/>
        <color rgb="FF000000"/>
        <rFont val="Arial"/>
      </rPr>
      <t xml:space="preserve">John Smith </t>
    </r>
    <r>
      <rPr>
        <sz val="11"/>
        <color rgb="FFFF0000"/>
        <rFont val="Arial"/>
      </rPr>
      <t>Example</t>
    </r>
  </si>
  <si>
    <t>Product</t>
  </si>
  <si>
    <t>SKUs</t>
  </si>
  <si>
    <t>Price</t>
  </si>
  <si>
    <t>Signature Gift Box - Bolney Bubbly Rosé</t>
  </si>
  <si>
    <t>Signature Gift Box - Classic Cuvee</t>
  </si>
  <si>
    <t>Signature Gift Box - Cuvee Rosé</t>
  </si>
  <si>
    <t>Signature Gift Box - Cuvée Noir</t>
  </si>
  <si>
    <t>Signature Gift Box - Blanc De Blancs</t>
  </si>
  <si>
    <t>Sparkling Gift Box - Bolney Bubbly</t>
  </si>
  <si>
    <t>Sparkling Gift Box - Bolney Bubbly Rosé</t>
  </si>
  <si>
    <t>Sparkling Gift Box - Classic Cuvée</t>
  </si>
  <si>
    <t>Sparkling Gift Box - Cuvée Noir</t>
  </si>
  <si>
    <t>Sparkling Gift Box - Blanc De Blancs</t>
  </si>
  <si>
    <t>Still Gift Box - Lychgate Red</t>
  </si>
  <si>
    <t>Still Gift Box - Lychgate Rosé</t>
  </si>
  <si>
    <t>Still Gift Box - Lychgate White</t>
  </si>
  <si>
    <t>Still Gift Box - Lychgate Bacchus</t>
  </si>
  <si>
    <t>Still Gift Box - Estate Pinot Noir</t>
  </si>
  <si>
    <t>Still Gift Box - Estate Chardonnay</t>
  </si>
  <si>
    <t>Still Gift Box - Estate Pinot Gris</t>
  </si>
  <si>
    <t>Magnums - Classic Cuvée</t>
  </si>
  <si>
    <t>Magnums - Cuvée Noir</t>
  </si>
  <si>
    <t>Magnums - Cuvée Rosé</t>
  </si>
  <si>
    <t>Magnums - Blanc De Blancs</t>
  </si>
  <si>
    <t>Magnums - English Vines Rosé</t>
  </si>
  <si>
    <t>Magnums - Pinot Gris 2023</t>
  </si>
  <si>
    <t>Duo Gift Box - Rosé Sparkling</t>
  </si>
  <si>
    <t>Duo Gift Box - Red Wine Lovers</t>
  </si>
  <si>
    <t>Duo Gift Box - Lychgate</t>
  </si>
  <si>
    <t>Duo Gift Box - Wine Lovers</t>
  </si>
  <si>
    <t>6 Bottle Mixed Case - Bestsellers Selection</t>
  </si>
  <si>
    <t>6 Bottle Mixed Case - Still</t>
  </si>
  <si>
    <t>6 Bottle Mixed Case - Sparkling</t>
  </si>
  <si>
    <t>6 Bottle Mixed Case - Dinner Party</t>
  </si>
  <si>
    <t>Trio Mixed Case - Still</t>
  </si>
  <si>
    <t>Trio Mixed Case - Sparkling</t>
  </si>
  <si>
    <t>Trio Mixed Case - Chardonnay Tasting</t>
  </si>
  <si>
    <t>Trio Mixed Case - Rosé Tasting</t>
  </si>
  <si>
    <t>30010437-1</t>
  </si>
  <si>
    <t>Estate Gin</t>
  </si>
  <si>
    <t>Estate Sloe Gin</t>
  </si>
  <si>
    <t>Rosso Vermouth</t>
  </si>
  <si>
    <t>Bianco Vermouth</t>
  </si>
  <si>
    <t>Negroni</t>
  </si>
  <si>
    <t>Christmas Drinks and Nibbles Hamper</t>
  </si>
  <si>
    <t>Vouchers and Wine - Cheese and Wine Tasting with Bolney Bubbly</t>
  </si>
  <si>
    <t>Vouchers and Wine - Cheese and Wine Tasting with Bolney Bubbly Rosé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</si>
</sst>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£]#,##0.00"/>
    <numFmt numFmtId="165" formatCode="&quot;£&quot;#,##0.0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Arial"/>
    </font>
    <font>
      <sz val="11"/>
      <color theme="1"/>
      <name val="Garamond"/>
    </font>
    <font>
      <b/>
      <sz val="12"/>
      <color rgb="FFFFFFFF"/>
      <name val="Arial"/>
    </font>
    <font>
      <b/>
      <sz val="12"/>
      <color theme="1"/>
      <name val="Arial"/>
    </font>
    <font>
      <sz val="26"/>
      <color rgb="FFFFFFFF"/>
      <name val="Garamond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</font>
    <font>
      <sz val="11"/>
      <color rgb="FFFF0000"/>
      <name val="Arial"/>
    </font>
    <font>
      <sz val="11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88886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rgb="FF000000"/>
      </bottom>
      <diagonal/>
    </border>
    <border>
      <left style="thin">
        <color theme="1" tint="0.3499862666707357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 tint="0.34998626667073579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 style="thin">
        <color rgb="FF000000"/>
      </right>
      <top style="thin">
        <color rgb="FF000000"/>
      </top>
      <bottom style="thin">
        <color theme="1" tint="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 tint="0.34998626667073579"/>
      </bottom>
      <diagonal/>
    </border>
    <border>
      <left style="thin">
        <color rgb="FF000000"/>
      </left>
      <right style="thin">
        <color theme="1" tint="0.34998626667073579"/>
      </right>
      <top style="thin">
        <color rgb="FF000000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8" fontId="9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164" fontId="9" fillId="3" borderId="6" xfId="0" applyNumberFormat="1" applyFont="1" applyFill="1" applyBorder="1" applyAlignment="1">
      <alignment vertical="center"/>
    </xf>
    <xf numFmtId="164" fontId="9" fillId="3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5" fontId="0" fillId="0" borderId="0" xfId="0" applyNumberFormat="1"/>
    <xf numFmtId="165" fontId="8" fillId="0" borderId="1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0" xfId="0" applyNumberFormat="1" applyFont="1"/>
    <xf numFmtId="0" fontId="8" fillId="4" borderId="0" xfId="0" applyFont="1" applyFill="1"/>
    <xf numFmtId="1" fontId="8" fillId="0" borderId="0" xfId="0" applyNumberFormat="1" applyFont="1"/>
    <xf numFmtId="1" fontId="8" fillId="4" borderId="0" xfId="0" applyNumberFormat="1" applyFont="1" applyFill="1" applyAlignment="1">
      <alignment horizontal="left"/>
    </xf>
    <xf numFmtId="1" fontId="8" fillId="0" borderId="0" xfId="0" applyNumberFormat="1" applyFont="1" applyAlignment="1">
      <alignment horizontal="left"/>
    </xf>
    <xf numFmtId="1" fontId="12" fillId="0" borderId="0" xfId="0" applyNumberFormat="1" applyFont="1"/>
    <xf numFmtId="0" fontId="15" fillId="0" borderId="6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8" fillId="5" borderId="0" xfId="0" applyFont="1" applyFill="1"/>
    <xf numFmtId="1" fontId="8" fillId="5" borderId="0" xfId="0" applyNumberFormat="1" applyFont="1" applyFill="1" applyAlignment="1">
      <alignment horizontal="left"/>
    </xf>
    <xf numFmtId="165" fontId="8" fillId="5" borderId="0" xfId="0" applyNumberFormat="1" applyFont="1" applyFill="1"/>
    <xf numFmtId="0" fontId="8" fillId="6" borderId="0" xfId="0" applyFont="1" applyFill="1"/>
    <xf numFmtId="1" fontId="8" fillId="6" borderId="0" xfId="0" applyNumberFormat="1" applyFont="1" applyFill="1" applyAlignment="1">
      <alignment horizontal="left"/>
    </xf>
    <xf numFmtId="165" fontId="8" fillId="6" borderId="0" xfId="0" applyNumberFormat="1" applyFont="1" applyFill="1"/>
    <xf numFmtId="165" fontId="8" fillId="5" borderId="1" xfId="0" applyNumberFormat="1" applyFont="1" applyFill="1" applyBorder="1" applyAlignment="1">
      <alignment horizontal="right"/>
    </xf>
    <xf numFmtId="0" fontId="8" fillId="7" borderId="0" xfId="0" applyFont="1" applyFill="1"/>
    <xf numFmtId="1" fontId="8" fillId="7" borderId="0" xfId="0" applyNumberFormat="1" applyFont="1" applyFill="1" applyAlignment="1">
      <alignment horizontal="left"/>
    </xf>
    <xf numFmtId="165" fontId="8" fillId="7" borderId="0" xfId="0" applyNumberFormat="1" applyFont="1" applyFill="1"/>
    <xf numFmtId="165" fontId="8" fillId="6" borderId="1" xfId="0" applyNumberFormat="1" applyFont="1" applyFill="1" applyBorder="1" applyAlignment="1">
      <alignment horizontal="right"/>
    </xf>
    <xf numFmtId="1" fontId="10" fillId="5" borderId="0" xfId="0" applyNumberFormat="1" applyFont="1" applyFill="1" applyAlignment="1">
      <alignment horizontal="left"/>
    </xf>
    <xf numFmtId="165" fontId="8" fillId="6" borderId="2" xfId="0" applyNumberFormat="1" applyFont="1" applyFill="1" applyBorder="1" applyAlignment="1">
      <alignment horizontal="right"/>
    </xf>
    <xf numFmtId="165" fontId="8" fillId="5" borderId="2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8" fontId="9" fillId="3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8" fontId="9" fillId="3" borderId="11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8" fontId="9" fillId="3" borderId="14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£&quot;#,##0.0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Medium9"/>
  <colors>
    <mruColors>
      <color rgb="FFE8E8E8"/>
      <color rgb="FFD1C3BD"/>
      <color rgb="FF8C7063"/>
      <color rgb="FFDBDBDB"/>
      <color rgb="FF88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200025</xdr:rowOff>
    </xdr:from>
    <xdr:to>
      <xdr:col>7</xdr:col>
      <xdr:colOff>1389222</xdr:colOff>
      <xdr:row>0</xdr:row>
      <xdr:rowOff>842010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E47270-F56F-F366-CEAC-EE9B7FDD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0163" y="200025"/>
          <a:ext cx="1886903" cy="6419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1143000</xdr:rowOff>
    </xdr:from>
    <xdr:to>
      <xdr:col>16</xdr:col>
      <xdr:colOff>521494</xdr:colOff>
      <xdr:row>0</xdr:row>
      <xdr:rowOff>1443990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D872F5-510D-DCE9-F336-72B6B30F32BA}"/>
            </a:ext>
            <a:ext uri="{147F2762-F138-4A5C-976F-8EAC2B608ADB}">
              <a16:predDERef xmlns:a16="http://schemas.microsoft.com/office/drawing/2014/main" pred="{D1E47270-F56F-F366-CEAC-EE9B7FDD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26193750" cy="3009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A68035-E23D-4C53-B57C-BE229D6610BB}" name="Table1" displayName="Table1" ref="A1:C46" totalsRowShown="0" dataDxfId="2">
  <sortState xmlns:xlrd2="http://schemas.microsoft.com/office/spreadsheetml/2017/richdata2" ref="A2:C23">
    <sortCondition ref="A2:A23"/>
  </sortState>
  <tableColumns count="3">
    <tableColumn id="1" xr3:uid="{A7DAB9F5-7858-462C-B621-68C3DE0D8D6D}" name="Product"/>
    <tableColumn id="2" xr3:uid="{92EE6F88-8727-489E-8091-B8C9C484D799}" name="SKUs" dataDxfId="1"/>
    <tableColumn id="3" xr3:uid="{6DEAF75B-EAC1-4119-B936-729290010880}" name="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"/>
  <sheetViews>
    <sheetView tabSelected="1" topLeftCell="D1" zoomScale="80" zoomScaleNormal="80" workbookViewId="0">
      <pane ySplit="4" topLeftCell="A5" activePane="bottomLeft" state="frozen"/>
      <selection pane="bottomLeft" activeCell="I6" sqref="I6"/>
    </sheetView>
  </sheetViews>
  <sheetFormatPr defaultColWidth="9.140625" defaultRowHeight="15" x14ac:dyDescent="0.25"/>
  <cols>
    <col min="1" max="1" width="25.85546875" customWidth="1"/>
    <col min="2" max="2" width="26.7109375" customWidth="1"/>
    <col min="3" max="3" width="17.7109375" customWidth="1"/>
    <col min="4" max="4" width="18.85546875" customWidth="1"/>
    <col min="5" max="5" width="19.140625" customWidth="1"/>
    <col min="6" max="6" width="15.5703125" customWidth="1"/>
    <col min="7" max="7" width="17.28515625" customWidth="1"/>
    <col min="8" max="8" width="33.140625" customWidth="1"/>
    <col min="9" max="9" width="66.7109375" customWidth="1"/>
    <col min="10" max="10" width="11.42578125" style="6" customWidth="1"/>
    <col min="11" max="11" width="40.42578125" style="6" customWidth="1"/>
    <col min="12" max="12" width="62.7109375" customWidth="1"/>
    <col min="13" max="13" width="11.42578125" style="6" customWidth="1"/>
    <col min="14" max="14" width="17.85546875" style="6" customWidth="1"/>
    <col min="15" max="16" width="23.7109375" hidden="1" customWidth="1"/>
    <col min="17" max="17" width="30.85546875" customWidth="1"/>
    <col min="18" max="18" width="12.5703125" style="6" customWidth="1"/>
  </cols>
  <sheetData>
    <row r="1" spans="1:20" s="1" customFormat="1" ht="115.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20" s="3" customFormat="1" ht="59.25" customHeight="1" x14ac:dyDescent="0.25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0" s="4" customFormat="1" ht="41.25" customHeight="1" x14ac:dyDescent="0.25">
      <c r="A3" s="69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0" s="2" customFormat="1" ht="25.5" customHeight="1" x14ac:dyDescent="0.25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5" t="s">
        <v>11</v>
      </c>
      <c r="K4" s="25" t="s">
        <v>12</v>
      </c>
      <c r="L4" s="24" t="s">
        <v>13</v>
      </c>
      <c r="M4" s="25" t="s">
        <v>14</v>
      </c>
      <c r="N4" s="25" t="s">
        <v>15</v>
      </c>
      <c r="O4" s="24" t="s">
        <v>16</v>
      </c>
      <c r="P4" s="24" t="s">
        <v>17</v>
      </c>
      <c r="Q4" s="24" t="s">
        <v>18</v>
      </c>
      <c r="R4" s="25" t="s">
        <v>19</v>
      </c>
    </row>
    <row r="5" spans="1:20" s="9" customFormat="1" ht="60.75" customHeight="1" x14ac:dyDescent="0.25">
      <c r="A5" s="35" t="s">
        <v>20</v>
      </c>
      <c r="B5" s="16" t="s">
        <v>21</v>
      </c>
      <c r="C5" s="16" t="s">
        <v>22</v>
      </c>
      <c r="D5" s="17" t="s">
        <v>23</v>
      </c>
      <c r="E5" s="17" t="s">
        <v>24</v>
      </c>
      <c r="F5" s="17" t="s">
        <v>25</v>
      </c>
      <c r="G5" s="18" t="s">
        <v>26</v>
      </c>
      <c r="H5" s="55" t="s">
        <v>27</v>
      </c>
      <c r="I5" s="60" t="s">
        <v>28</v>
      </c>
      <c r="J5" s="56">
        <v>1</v>
      </c>
      <c r="K5" s="57">
        <f>IF(ISNUMBER(I5), _xlfn.IFNA(VLOOKUP(I5, 'Gift Options'!B:C, 2, FALSE), ""), _xlfn.IFNA(VLOOKUP(I5, 'Gift Options'!A:C, 3, FALSE), ""))</f>
        <v>52</v>
      </c>
      <c r="L5" s="58" t="s">
        <v>29</v>
      </c>
      <c r="M5" s="19">
        <v>1</v>
      </c>
      <c r="N5" s="20">
        <f>IF(ISNUMBER(L5), _xlfn.IFNA(VLOOKUP(L5, 'Gift Options'!B:C, 2, FALSE), ""), _xlfn.IFNA(VLOOKUP(L5, 'Gift Options'!A:C, 3, FALSE), ""))</f>
        <v>44</v>
      </c>
      <c r="O5" s="21">
        <f t="shared" ref="O5:O36" si="0">SUM(J5+M5)</f>
        <v>2</v>
      </c>
      <c r="P5" s="22">
        <f t="shared" ref="P5:P36" si="1">IF(AND(I5&lt;&gt;"", J5&lt;&gt;"", K5&lt;&gt;""), (J5*K5), 0) + IF(AND(L5&lt;&gt;"", M5&lt;&gt;"", N5&lt;&gt;""), (M5*N5), 0)</f>
        <v>96</v>
      </c>
      <c r="Q5" s="21" t="str">
        <f t="shared" ref="Q5:Q36" si="2">IF(OR(L5&lt;&gt;"",I5&lt;&gt;""),IF(P5&lt;95,"£7.95 (Parcelforce, Standard)","FREE"),"")</f>
        <v>FREE</v>
      </c>
      <c r="R5" s="23">
        <f>IF(Q5&lt;&gt;"",IF(P5&lt;95, (P5+7.95), P5),"")</f>
        <v>96</v>
      </c>
      <c r="S5" s="7"/>
      <c r="T5" s="8"/>
    </row>
    <row r="6" spans="1:20" s="9" customFormat="1" ht="60.75" customHeight="1" x14ac:dyDescent="0.25">
      <c r="A6" s="36" t="s">
        <v>30</v>
      </c>
      <c r="B6" s="10" t="s">
        <v>21</v>
      </c>
      <c r="C6" s="10" t="s">
        <v>22</v>
      </c>
      <c r="D6" s="11" t="s">
        <v>23</v>
      </c>
      <c r="E6" s="11" t="s">
        <v>24</v>
      </c>
      <c r="F6" s="11" t="s">
        <v>25</v>
      </c>
      <c r="G6" s="12" t="s">
        <v>26</v>
      </c>
      <c r="H6" s="59" t="s">
        <v>27</v>
      </c>
      <c r="I6" s="60" t="s">
        <v>28</v>
      </c>
      <c r="J6" s="61">
        <v>1</v>
      </c>
      <c r="K6" s="62">
        <f>IF(ISNUMBER(I6), _xlfn.IFNA(VLOOKUP(I6, 'Gift Options'!B:C, 2, FALSE), ""), _xlfn.IFNA(VLOOKUP(I6, 'Gift Options'!A:C, 3, FALSE), ""))</f>
        <v>52</v>
      </c>
      <c r="L6" s="63"/>
      <c r="M6" s="19"/>
      <c r="N6" s="20" t="str">
        <f>IF(ISNUMBER(L6), _xlfn.IFNA(VLOOKUP(L6, 'Gift Options'!B:C, 2, FALSE), ""), _xlfn.IFNA(VLOOKUP(L6, 'Gift Options'!A:C, 3, FALSE), ""))</f>
        <v/>
      </c>
      <c r="O6" s="21">
        <f t="shared" si="0"/>
        <v>1</v>
      </c>
      <c r="P6" s="22">
        <f t="shared" si="1"/>
        <v>52</v>
      </c>
      <c r="Q6" s="21" t="str">
        <f t="shared" si="2"/>
        <v>£7.95 (Parcelforce, Standard)</v>
      </c>
      <c r="R6" s="23">
        <f t="shared" ref="R6:R69" si="3">IF(Q6&lt;&gt;"",IF(P6&lt;95, (P6+7.95), P6),"")</f>
        <v>59.95</v>
      </c>
      <c r="S6" s="7"/>
      <c r="T6" s="8"/>
    </row>
    <row r="7" spans="1:20" s="9" customFormat="1" ht="60.75" customHeight="1" x14ac:dyDescent="0.25">
      <c r="A7" s="10"/>
      <c r="B7" s="10"/>
      <c r="C7" s="10"/>
      <c r="D7" s="11"/>
      <c r="E7" s="11"/>
      <c r="F7" s="11"/>
      <c r="G7" s="12"/>
      <c r="H7" s="64"/>
      <c r="I7" s="65"/>
      <c r="J7" s="66"/>
      <c r="K7" s="67" t="str">
        <f>IF(ISNUMBER(I7), _xlfn.IFNA(VLOOKUP(I7, 'Gift Options'!B:C, 2, FALSE), ""), _xlfn.IFNA(VLOOKUP(I7, 'Gift Options'!A:C, 3, FALSE), ""))</f>
        <v/>
      </c>
      <c r="L7" s="68"/>
      <c r="M7" s="19"/>
      <c r="N7" s="20" t="str">
        <f>IF(ISNUMBER(L7), _xlfn.IFNA(VLOOKUP(L7, 'Gift Options'!B:C, 2, FALSE), ""), _xlfn.IFNA(VLOOKUP(L7, 'Gift Options'!A:C, 3, FALSE), ""))</f>
        <v/>
      </c>
      <c r="O7" s="21">
        <f t="shared" si="0"/>
        <v>0</v>
      </c>
      <c r="P7" s="22">
        <f t="shared" si="1"/>
        <v>0</v>
      </c>
      <c r="Q7" s="21" t="str">
        <f t="shared" si="2"/>
        <v/>
      </c>
      <c r="R7" s="23" t="str">
        <f t="shared" si="3"/>
        <v/>
      </c>
    </row>
    <row r="8" spans="1:20" s="9" customFormat="1" ht="60.75" customHeight="1" x14ac:dyDescent="0.25">
      <c r="A8" s="10"/>
      <c r="B8" s="10"/>
      <c r="C8" s="10"/>
      <c r="D8" s="11"/>
      <c r="E8" s="11"/>
      <c r="F8" s="11"/>
      <c r="G8" s="12"/>
      <c r="H8" s="13"/>
      <c r="I8" s="17"/>
      <c r="J8" s="14"/>
      <c r="K8" s="20" t="str">
        <f>IF(ISNUMBER(I8), _xlfn.IFNA(VLOOKUP(I8, 'Gift Options'!B:C, 2, FALSE), ""), _xlfn.IFNA(VLOOKUP(I8, 'Gift Options'!A:C, 3, FALSE), ""))</f>
        <v/>
      </c>
      <c r="L8" s="17"/>
      <c r="M8" s="19"/>
      <c r="N8" s="20" t="str">
        <f>IF(ISNUMBER(L8), _xlfn.IFNA(VLOOKUP(L8, 'Gift Options'!B:C, 2, FALSE), ""), _xlfn.IFNA(VLOOKUP(L8, 'Gift Options'!A:C, 3, FALSE), ""))</f>
        <v/>
      </c>
      <c r="O8" s="21">
        <f t="shared" si="0"/>
        <v>0</v>
      </c>
      <c r="P8" s="22">
        <f t="shared" si="1"/>
        <v>0</v>
      </c>
      <c r="Q8" s="21" t="str">
        <f t="shared" si="2"/>
        <v/>
      </c>
      <c r="R8" s="23" t="str">
        <f t="shared" si="3"/>
        <v/>
      </c>
    </row>
    <row r="9" spans="1:20" s="9" customFormat="1" ht="60.75" customHeight="1" x14ac:dyDescent="0.25">
      <c r="A9" s="10"/>
      <c r="B9" s="10"/>
      <c r="C9" s="10"/>
      <c r="D9" s="11"/>
      <c r="E9" s="11"/>
      <c r="F9" s="11"/>
      <c r="G9" s="12"/>
      <c r="H9" s="13"/>
      <c r="I9" s="17"/>
      <c r="J9" s="14"/>
      <c r="K9" s="20" t="str">
        <f>IF(ISNUMBER(I9), _xlfn.IFNA(VLOOKUP(I9, 'Gift Options'!B:C, 2, FALSE), ""), _xlfn.IFNA(VLOOKUP(I9, 'Gift Options'!A:C, 3, FALSE), ""))</f>
        <v/>
      </c>
      <c r="L9" s="17"/>
      <c r="M9" s="19"/>
      <c r="N9" s="20" t="str">
        <f>IF(ISNUMBER(L9), _xlfn.IFNA(VLOOKUP(L9, 'Gift Options'!B:C, 2, FALSE), ""), _xlfn.IFNA(VLOOKUP(L9, 'Gift Options'!A:C, 3, FALSE), ""))</f>
        <v/>
      </c>
      <c r="O9" s="21">
        <f t="shared" si="0"/>
        <v>0</v>
      </c>
      <c r="P9" s="22">
        <f t="shared" si="1"/>
        <v>0</v>
      </c>
      <c r="Q9" s="21" t="str">
        <f t="shared" si="2"/>
        <v/>
      </c>
      <c r="R9" s="23" t="str">
        <f t="shared" si="3"/>
        <v/>
      </c>
    </row>
    <row r="10" spans="1:20" s="9" customFormat="1" ht="60.75" customHeight="1" x14ac:dyDescent="0.25">
      <c r="A10" s="10"/>
      <c r="B10" s="10"/>
      <c r="C10" s="10"/>
      <c r="D10" s="11"/>
      <c r="E10" s="11"/>
      <c r="F10" s="11"/>
      <c r="G10" s="12"/>
      <c r="H10" s="13"/>
      <c r="I10" s="17"/>
      <c r="J10" s="14"/>
      <c r="K10" s="20" t="str">
        <f>IF(ISNUMBER(I10), _xlfn.IFNA(VLOOKUP(I10, 'Gift Options'!B:C, 2, FALSE), ""), _xlfn.IFNA(VLOOKUP(I10, 'Gift Options'!A:C, 3, FALSE), ""))</f>
        <v/>
      </c>
      <c r="L10" s="17"/>
      <c r="M10" s="19"/>
      <c r="N10" s="20" t="str">
        <f>IF(ISNUMBER(L10), _xlfn.IFNA(VLOOKUP(L10, 'Gift Options'!B:C, 2, FALSE), ""), _xlfn.IFNA(VLOOKUP(L10, 'Gift Options'!A:C, 3, FALSE), ""))</f>
        <v/>
      </c>
      <c r="O10" s="21">
        <f t="shared" si="0"/>
        <v>0</v>
      </c>
      <c r="P10" s="22">
        <f t="shared" si="1"/>
        <v>0</v>
      </c>
      <c r="Q10" s="21" t="str">
        <f t="shared" si="2"/>
        <v/>
      </c>
      <c r="R10" s="23" t="str">
        <f t="shared" si="3"/>
        <v/>
      </c>
    </row>
    <row r="11" spans="1:20" s="9" customFormat="1" ht="60.75" customHeight="1" x14ac:dyDescent="0.25">
      <c r="A11" s="10"/>
      <c r="B11" s="10"/>
      <c r="C11" s="10"/>
      <c r="D11" s="11"/>
      <c r="E11" s="11"/>
      <c r="F11" s="11"/>
      <c r="G11" s="11"/>
      <c r="H11" s="11"/>
      <c r="I11" s="17"/>
      <c r="J11" s="14"/>
      <c r="K11" s="20" t="str">
        <f>IF(ISNUMBER(I11), _xlfn.IFNA(VLOOKUP(I11, 'Gift Options'!B:C, 2, FALSE), ""), _xlfn.IFNA(VLOOKUP(I11, 'Gift Options'!A:C, 3, FALSE), ""))</f>
        <v/>
      </c>
      <c r="L11" s="17"/>
      <c r="M11" s="19"/>
      <c r="N11" s="20" t="str">
        <f>IF(ISNUMBER(L11), _xlfn.IFNA(VLOOKUP(L11, 'Gift Options'!B:C, 2, FALSE), ""), _xlfn.IFNA(VLOOKUP(L11, 'Gift Options'!A:C, 3, FALSE), ""))</f>
        <v/>
      </c>
      <c r="O11" s="21">
        <f t="shared" si="0"/>
        <v>0</v>
      </c>
      <c r="P11" s="22">
        <f t="shared" si="1"/>
        <v>0</v>
      </c>
      <c r="Q11" s="21" t="str">
        <f t="shared" si="2"/>
        <v/>
      </c>
      <c r="R11" s="23" t="str">
        <f t="shared" si="3"/>
        <v/>
      </c>
    </row>
    <row r="12" spans="1:20" s="9" customFormat="1" ht="60.75" customHeight="1" x14ac:dyDescent="0.25">
      <c r="A12" s="10"/>
      <c r="B12" s="10"/>
      <c r="C12" s="10"/>
      <c r="D12" s="11"/>
      <c r="E12" s="11"/>
      <c r="F12" s="11"/>
      <c r="G12" s="11"/>
      <c r="H12" s="11"/>
      <c r="I12" s="17"/>
      <c r="J12" s="14"/>
      <c r="K12" s="20" t="str">
        <f>IF(ISNUMBER(I12), _xlfn.IFNA(VLOOKUP(I12, 'Gift Options'!B:C, 2, FALSE), ""), _xlfn.IFNA(VLOOKUP(I12, 'Gift Options'!A:C, 3, FALSE), ""))</f>
        <v/>
      </c>
      <c r="L12" s="17"/>
      <c r="M12" s="19"/>
      <c r="N12" s="20" t="str">
        <f>IF(ISNUMBER(L12), _xlfn.IFNA(VLOOKUP(L12, 'Gift Options'!B:C, 2, FALSE), ""), _xlfn.IFNA(VLOOKUP(L12, 'Gift Options'!A:C, 3, FALSE), ""))</f>
        <v/>
      </c>
      <c r="O12" s="21">
        <f t="shared" si="0"/>
        <v>0</v>
      </c>
      <c r="P12" s="22">
        <f t="shared" si="1"/>
        <v>0</v>
      </c>
      <c r="Q12" s="21" t="str">
        <f t="shared" si="2"/>
        <v/>
      </c>
      <c r="R12" s="23" t="str">
        <f t="shared" si="3"/>
        <v/>
      </c>
    </row>
    <row r="13" spans="1:20" s="9" customFormat="1" ht="60.75" customHeight="1" x14ac:dyDescent="0.25">
      <c r="A13" s="10"/>
      <c r="B13" s="10"/>
      <c r="C13" s="10"/>
      <c r="D13" s="10"/>
      <c r="E13" s="10"/>
      <c r="F13" s="10"/>
      <c r="G13" s="10"/>
      <c r="H13" s="10"/>
      <c r="I13" s="17"/>
      <c r="J13" s="15"/>
      <c r="K13" s="20" t="str">
        <f>IF(ISNUMBER(I13), _xlfn.IFNA(VLOOKUP(I13, 'Gift Options'!B:C, 2, FALSE), ""), _xlfn.IFNA(VLOOKUP(I13, 'Gift Options'!A:C, 3, FALSE), ""))</f>
        <v/>
      </c>
      <c r="L13" s="17"/>
      <c r="M13" s="19"/>
      <c r="N13" s="20" t="str">
        <f>IF(ISNUMBER(L13), _xlfn.IFNA(VLOOKUP(L13, 'Gift Options'!B:C, 2, FALSE), ""), _xlfn.IFNA(VLOOKUP(L13, 'Gift Options'!A:C, 3, FALSE), ""))</f>
        <v/>
      </c>
      <c r="O13" s="21">
        <f t="shared" si="0"/>
        <v>0</v>
      </c>
      <c r="P13" s="22">
        <f t="shared" si="1"/>
        <v>0</v>
      </c>
      <c r="Q13" s="21" t="str">
        <f t="shared" si="2"/>
        <v/>
      </c>
      <c r="R13" s="23" t="str">
        <f t="shared" si="3"/>
        <v/>
      </c>
    </row>
    <row r="14" spans="1:20" s="9" customFormat="1" ht="60.75" customHeight="1" x14ac:dyDescent="0.25">
      <c r="A14" s="10"/>
      <c r="B14" s="10"/>
      <c r="C14" s="10"/>
      <c r="D14" s="10"/>
      <c r="E14" s="10"/>
      <c r="F14" s="10"/>
      <c r="G14" s="10"/>
      <c r="H14" s="10"/>
      <c r="I14" s="17"/>
      <c r="J14" s="15"/>
      <c r="K14" s="20" t="str">
        <f>IF(ISNUMBER(I14), _xlfn.IFNA(VLOOKUP(I14, 'Gift Options'!B:C, 2, FALSE), ""), _xlfn.IFNA(VLOOKUP(I14, 'Gift Options'!A:C, 3, FALSE), ""))</f>
        <v/>
      </c>
      <c r="L14" s="17"/>
      <c r="M14" s="19"/>
      <c r="N14" s="20" t="str">
        <f>IF(ISNUMBER(L14), _xlfn.IFNA(VLOOKUP(L14, 'Gift Options'!B:C, 2, FALSE), ""), _xlfn.IFNA(VLOOKUP(L14, 'Gift Options'!A:C, 3, FALSE), ""))</f>
        <v/>
      </c>
      <c r="O14" s="21">
        <f t="shared" si="0"/>
        <v>0</v>
      </c>
      <c r="P14" s="22">
        <f t="shared" si="1"/>
        <v>0</v>
      </c>
      <c r="Q14" s="21" t="str">
        <f t="shared" si="2"/>
        <v/>
      </c>
      <c r="R14" s="23" t="str">
        <f t="shared" si="3"/>
        <v/>
      </c>
    </row>
    <row r="15" spans="1:20" s="9" customFormat="1" ht="60.75" customHeight="1" x14ac:dyDescent="0.25">
      <c r="A15" s="10"/>
      <c r="B15" s="10"/>
      <c r="C15" s="10"/>
      <c r="D15" s="10"/>
      <c r="E15" s="10"/>
      <c r="F15" s="10"/>
      <c r="G15" s="10"/>
      <c r="H15" s="10"/>
      <c r="I15" s="17"/>
      <c r="J15" s="15"/>
      <c r="K15" s="20" t="str">
        <f>IF(ISNUMBER(I15), _xlfn.IFNA(VLOOKUP(I15, 'Gift Options'!B:C, 2, FALSE), ""), _xlfn.IFNA(VLOOKUP(I15, 'Gift Options'!A:C, 3, FALSE), ""))</f>
        <v/>
      </c>
      <c r="L15" s="17"/>
      <c r="M15" s="19"/>
      <c r="N15" s="20" t="str">
        <f>IF(ISNUMBER(L15), _xlfn.IFNA(VLOOKUP(L15, 'Gift Options'!B:C, 2, FALSE), ""), _xlfn.IFNA(VLOOKUP(L15, 'Gift Options'!A:C, 3, FALSE), ""))</f>
        <v/>
      </c>
      <c r="O15" s="21">
        <f t="shared" si="0"/>
        <v>0</v>
      </c>
      <c r="P15" s="22">
        <f t="shared" si="1"/>
        <v>0</v>
      </c>
      <c r="Q15" s="21" t="str">
        <f t="shared" si="2"/>
        <v/>
      </c>
      <c r="R15" s="23" t="str">
        <f t="shared" si="3"/>
        <v/>
      </c>
    </row>
    <row r="16" spans="1:20" s="9" customFormat="1" ht="60.75" customHeight="1" x14ac:dyDescent="0.25">
      <c r="A16" s="10"/>
      <c r="B16" s="10"/>
      <c r="C16" s="10"/>
      <c r="D16" s="10"/>
      <c r="E16" s="10"/>
      <c r="F16" s="10"/>
      <c r="G16" s="10"/>
      <c r="H16" s="10"/>
      <c r="I16" s="17"/>
      <c r="J16" s="15"/>
      <c r="K16" s="20" t="str">
        <f>IF(ISNUMBER(I16), _xlfn.IFNA(VLOOKUP(I16, 'Gift Options'!B:C, 2, FALSE), ""), _xlfn.IFNA(VLOOKUP(I16, 'Gift Options'!A:C, 3, FALSE), ""))</f>
        <v/>
      </c>
      <c r="L16" s="17"/>
      <c r="M16" s="19"/>
      <c r="N16" s="20" t="str">
        <f>IF(ISNUMBER(L16), _xlfn.IFNA(VLOOKUP(L16, 'Gift Options'!B:C, 2, FALSE), ""), _xlfn.IFNA(VLOOKUP(L16, 'Gift Options'!A:C, 3, FALSE), ""))</f>
        <v/>
      </c>
      <c r="O16" s="21">
        <f t="shared" si="0"/>
        <v>0</v>
      </c>
      <c r="P16" s="22">
        <f t="shared" si="1"/>
        <v>0</v>
      </c>
      <c r="Q16" s="21" t="str">
        <f t="shared" si="2"/>
        <v/>
      </c>
      <c r="R16" s="23" t="str">
        <f t="shared" si="3"/>
        <v/>
      </c>
    </row>
    <row r="17" spans="1:18" s="9" customFormat="1" ht="60.75" customHeight="1" x14ac:dyDescent="0.25">
      <c r="A17" s="10"/>
      <c r="B17" s="10"/>
      <c r="C17" s="10"/>
      <c r="D17" s="10"/>
      <c r="E17" s="10"/>
      <c r="F17" s="10"/>
      <c r="G17" s="10"/>
      <c r="H17" s="10"/>
      <c r="I17" s="17"/>
      <c r="J17" s="15"/>
      <c r="K17" s="20" t="str">
        <f>IF(ISNUMBER(I17), _xlfn.IFNA(VLOOKUP(I17, 'Gift Options'!B:C, 2, FALSE), ""), _xlfn.IFNA(VLOOKUP(I17, 'Gift Options'!A:C, 3, FALSE), ""))</f>
        <v/>
      </c>
      <c r="L17" s="17"/>
      <c r="M17" s="19"/>
      <c r="N17" s="20" t="str">
        <f>IF(ISNUMBER(L17), _xlfn.IFNA(VLOOKUP(L17, 'Gift Options'!B:C, 2, FALSE), ""), _xlfn.IFNA(VLOOKUP(L17, 'Gift Options'!A:C, 3, FALSE), ""))</f>
        <v/>
      </c>
      <c r="O17" s="21">
        <f t="shared" si="0"/>
        <v>0</v>
      </c>
      <c r="P17" s="22">
        <f t="shared" si="1"/>
        <v>0</v>
      </c>
      <c r="Q17" s="21" t="str">
        <f t="shared" si="2"/>
        <v/>
      </c>
      <c r="R17" s="23" t="str">
        <f t="shared" si="3"/>
        <v/>
      </c>
    </row>
    <row r="18" spans="1:18" s="9" customFormat="1" ht="60.75" customHeight="1" x14ac:dyDescent="0.25">
      <c r="A18" s="10"/>
      <c r="B18" s="10"/>
      <c r="C18" s="10"/>
      <c r="D18" s="10"/>
      <c r="E18" s="10"/>
      <c r="F18" s="10"/>
      <c r="G18" s="10"/>
      <c r="H18" s="10"/>
      <c r="I18" s="17"/>
      <c r="J18" s="15"/>
      <c r="K18" s="20" t="str">
        <f>IF(ISNUMBER(I18), _xlfn.IFNA(VLOOKUP(I18, 'Gift Options'!B:C, 2, FALSE), ""), _xlfn.IFNA(VLOOKUP(I18, 'Gift Options'!A:C, 3, FALSE), ""))</f>
        <v/>
      </c>
      <c r="L18" s="17"/>
      <c r="M18" s="19"/>
      <c r="N18" s="20" t="str">
        <f>IF(ISNUMBER(L18), _xlfn.IFNA(VLOOKUP(L18, 'Gift Options'!B:C, 2, FALSE), ""), _xlfn.IFNA(VLOOKUP(L18, 'Gift Options'!A:C, 3, FALSE), ""))</f>
        <v/>
      </c>
      <c r="O18" s="21">
        <f t="shared" si="0"/>
        <v>0</v>
      </c>
      <c r="P18" s="22">
        <f t="shared" si="1"/>
        <v>0</v>
      </c>
      <c r="Q18" s="21" t="str">
        <f t="shared" si="2"/>
        <v/>
      </c>
      <c r="R18" s="23" t="str">
        <f t="shared" si="3"/>
        <v/>
      </c>
    </row>
    <row r="19" spans="1:18" s="9" customFormat="1" ht="60.75" customHeight="1" x14ac:dyDescent="0.25">
      <c r="A19" s="10"/>
      <c r="B19" s="10"/>
      <c r="C19" s="10"/>
      <c r="D19" s="10"/>
      <c r="E19" s="10"/>
      <c r="F19" s="10"/>
      <c r="G19" s="10"/>
      <c r="H19" s="10"/>
      <c r="I19" s="17"/>
      <c r="J19" s="15"/>
      <c r="K19" s="20" t="str">
        <f>IF(ISNUMBER(I19), _xlfn.IFNA(VLOOKUP(I19, 'Gift Options'!B:C, 2, FALSE), ""), _xlfn.IFNA(VLOOKUP(I19, 'Gift Options'!A:C, 3, FALSE), ""))</f>
        <v/>
      </c>
      <c r="L19" s="17"/>
      <c r="M19" s="19"/>
      <c r="N19" s="20" t="str">
        <f>IF(ISNUMBER(L19), _xlfn.IFNA(VLOOKUP(L19, 'Gift Options'!B:C, 2, FALSE), ""), _xlfn.IFNA(VLOOKUP(L19, 'Gift Options'!A:C, 3, FALSE), ""))</f>
        <v/>
      </c>
      <c r="O19" s="21">
        <f t="shared" si="0"/>
        <v>0</v>
      </c>
      <c r="P19" s="22">
        <f t="shared" si="1"/>
        <v>0</v>
      </c>
      <c r="Q19" s="21" t="str">
        <f t="shared" si="2"/>
        <v/>
      </c>
      <c r="R19" s="23" t="str">
        <f t="shared" si="3"/>
        <v/>
      </c>
    </row>
    <row r="20" spans="1:18" s="9" customFormat="1" ht="60.75" customHeight="1" x14ac:dyDescent="0.25">
      <c r="A20" s="10"/>
      <c r="B20" s="10"/>
      <c r="C20" s="10"/>
      <c r="D20" s="10"/>
      <c r="E20" s="10"/>
      <c r="F20" s="10"/>
      <c r="G20" s="10"/>
      <c r="H20" s="10"/>
      <c r="I20" s="17"/>
      <c r="J20" s="15"/>
      <c r="K20" s="20" t="str">
        <f>IF(ISNUMBER(I20), _xlfn.IFNA(VLOOKUP(I20, 'Gift Options'!B:C, 2, FALSE), ""), _xlfn.IFNA(VLOOKUP(I20, 'Gift Options'!A:C, 3, FALSE), ""))</f>
        <v/>
      </c>
      <c r="L20" s="17"/>
      <c r="M20" s="19"/>
      <c r="N20" s="20" t="str">
        <f>IF(ISNUMBER(L20), _xlfn.IFNA(VLOOKUP(L20, 'Gift Options'!B:C, 2, FALSE), ""), _xlfn.IFNA(VLOOKUP(L20, 'Gift Options'!A:C, 3, FALSE), ""))</f>
        <v/>
      </c>
      <c r="O20" s="21">
        <f t="shared" si="0"/>
        <v>0</v>
      </c>
      <c r="P20" s="22">
        <f t="shared" si="1"/>
        <v>0</v>
      </c>
      <c r="Q20" s="21" t="str">
        <f t="shared" si="2"/>
        <v/>
      </c>
      <c r="R20" s="23" t="str">
        <f t="shared" si="3"/>
        <v/>
      </c>
    </row>
    <row r="21" spans="1:18" s="9" customFormat="1" ht="60.75" customHeight="1" x14ac:dyDescent="0.25">
      <c r="A21" s="10"/>
      <c r="B21" s="10"/>
      <c r="C21" s="10"/>
      <c r="D21" s="10"/>
      <c r="E21" s="10"/>
      <c r="F21" s="10"/>
      <c r="G21" s="10"/>
      <c r="H21" s="10"/>
      <c r="I21" s="17"/>
      <c r="J21" s="15"/>
      <c r="K21" s="20" t="str">
        <f>IF(ISNUMBER(I21), _xlfn.IFNA(VLOOKUP(I21, 'Gift Options'!B:C, 2, FALSE), ""), _xlfn.IFNA(VLOOKUP(I21, 'Gift Options'!A:C, 3, FALSE), ""))</f>
        <v/>
      </c>
      <c r="L21" s="17"/>
      <c r="M21" s="19"/>
      <c r="N21" s="20" t="str">
        <f>IF(ISNUMBER(L21), _xlfn.IFNA(VLOOKUP(L21, 'Gift Options'!B:C, 2, FALSE), ""), _xlfn.IFNA(VLOOKUP(L21, 'Gift Options'!A:C, 3, FALSE), ""))</f>
        <v/>
      </c>
      <c r="O21" s="21">
        <f t="shared" si="0"/>
        <v>0</v>
      </c>
      <c r="P21" s="22">
        <f t="shared" si="1"/>
        <v>0</v>
      </c>
      <c r="Q21" s="21" t="str">
        <f t="shared" si="2"/>
        <v/>
      </c>
      <c r="R21" s="23" t="str">
        <f t="shared" si="3"/>
        <v/>
      </c>
    </row>
    <row r="22" spans="1:18" s="9" customFormat="1" ht="60.75" customHeight="1" x14ac:dyDescent="0.25">
      <c r="A22" s="10"/>
      <c r="B22" s="10"/>
      <c r="C22" s="10"/>
      <c r="D22" s="10"/>
      <c r="E22" s="10"/>
      <c r="F22" s="10"/>
      <c r="G22" s="10"/>
      <c r="H22" s="10"/>
      <c r="I22" s="17"/>
      <c r="J22" s="15"/>
      <c r="K22" s="20" t="str">
        <f>IF(ISNUMBER(I22), _xlfn.IFNA(VLOOKUP(I22, 'Gift Options'!B:C, 2, FALSE), ""), _xlfn.IFNA(VLOOKUP(I22, 'Gift Options'!A:C, 3, FALSE), ""))</f>
        <v/>
      </c>
      <c r="L22" s="17"/>
      <c r="M22" s="19"/>
      <c r="N22" s="20" t="str">
        <f>IF(ISNUMBER(L22), _xlfn.IFNA(VLOOKUP(L22, 'Gift Options'!B:C, 2, FALSE), ""), _xlfn.IFNA(VLOOKUP(L22, 'Gift Options'!A:C, 3, FALSE), ""))</f>
        <v/>
      </c>
      <c r="O22" s="21">
        <f t="shared" si="0"/>
        <v>0</v>
      </c>
      <c r="P22" s="22">
        <f t="shared" si="1"/>
        <v>0</v>
      </c>
      <c r="Q22" s="21" t="str">
        <f t="shared" si="2"/>
        <v/>
      </c>
      <c r="R22" s="23" t="str">
        <f t="shared" si="3"/>
        <v/>
      </c>
    </row>
    <row r="23" spans="1:18" s="9" customFormat="1" ht="60.75" customHeight="1" x14ac:dyDescent="0.25">
      <c r="A23" s="10"/>
      <c r="B23" s="10"/>
      <c r="C23" s="10"/>
      <c r="D23" s="10"/>
      <c r="E23" s="10"/>
      <c r="F23" s="10"/>
      <c r="G23" s="10"/>
      <c r="H23" s="10"/>
      <c r="I23" s="17"/>
      <c r="J23" s="15"/>
      <c r="K23" s="20" t="str">
        <f>IF(ISNUMBER(I23), _xlfn.IFNA(VLOOKUP(I23, 'Gift Options'!B:C, 2, FALSE), ""), _xlfn.IFNA(VLOOKUP(I23, 'Gift Options'!A:C, 3, FALSE), ""))</f>
        <v/>
      </c>
      <c r="L23" s="17"/>
      <c r="M23" s="19"/>
      <c r="N23" s="20" t="str">
        <f>IF(ISNUMBER(L23), _xlfn.IFNA(VLOOKUP(L23, 'Gift Options'!B:C, 2, FALSE), ""), _xlfn.IFNA(VLOOKUP(L23, 'Gift Options'!A:C, 3, FALSE), ""))</f>
        <v/>
      </c>
      <c r="O23" s="21">
        <f t="shared" si="0"/>
        <v>0</v>
      </c>
      <c r="P23" s="22">
        <f t="shared" si="1"/>
        <v>0</v>
      </c>
      <c r="Q23" s="21" t="str">
        <f t="shared" si="2"/>
        <v/>
      </c>
      <c r="R23" s="23" t="str">
        <f t="shared" si="3"/>
        <v/>
      </c>
    </row>
    <row r="24" spans="1:18" s="9" customFormat="1" ht="60.75" customHeight="1" x14ac:dyDescent="0.25">
      <c r="A24" s="10"/>
      <c r="B24" s="10"/>
      <c r="C24" s="10"/>
      <c r="D24" s="10"/>
      <c r="E24" s="10"/>
      <c r="F24" s="10"/>
      <c r="G24" s="10"/>
      <c r="H24" s="10"/>
      <c r="I24" s="17"/>
      <c r="J24" s="15"/>
      <c r="K24" s="20" t="str">
        <f>IF(ISNUMBER(I24), _xlfn.IFNA(VLOOKUP(I24, 'Gift Options'!B:C, 2, FALSE), ""), _xlfn.IFNA(VLOOKUP(I24, 'Gift Options'!A:C, 3, FALSE), ""))</f>
        <v/>
      </c>
      <c r="L24" s="17"/>
      <c r="M24" s="19"/>
      <c r="N24" s="20" t="str">
        <f>IF(ISNUMBER(L24), _xlfn.IFNA(VLOOKUP(L24, 'Gift Options'!B:C, 2, FALSE), ""), _xlfn.IFNA(VLOOKUP(L24, 'Gift Options'!A:C, 3, FALSE), ""))</f>
        <v/>
      </c>
      <c r="O24" s="21">
        <f t="shared" si="0"/>
        <v>0</v>
      </c>
      <c r="P24" s="22">
        <f t="shared" si="1"/>
        <v>0</v>
      </c>
      <c r="Q24" s="21" t="str">
        <f t="shared" si="2"/>
        <v/>
      </c>
      <c r="R24" s="23" t="str">
        <f t="shared" si="3"/>
        <v/>
      </c>
    </row>
    <row r="25" spans="1:18" s="9" customFormat="1" ht="60.75" customHeight="1" x14ac:dyDescent="0.25">
      <c r="A25" s="10"/>
      <c r="B25" s="10"/>
      <c r="C25" s="10"/>
      <c r="D25" s="10"/>
      <c r="E25" s="10"/>
      <c r="F25" s="10"/>
      <c r="G25" s="10"/>
      <c r="H25" s="10"/>
      <c r="I25" s="17"/>
      <c r="J25" s="15"/>
      <c r="K25" s="20" t="str">
        <f>IF(ISNUMBER(I25), _xlfn.IFNA(VLOOKUP(I25, 'Gift Options'!B:C, 2, FALSE), ""), _xlfn.IFNA(VLOOKUP(I25, 'Gift Options'!A:C, 3, FALSE), ""))</f>
        <v/>
      </c>
      <c r="L25" s="17"/>
      <c r="M25" s="19"/>
      <c r="N25" s="20" t="str">
        <f>IF(ISNUMBER(L25), _xlfn.IFNA(VLOOKUP(L25, 'Gift Options'!B:C, 2, FALSE), ""), _xlfn.IFNA(VLOOKUP(L25, 'Gift Options'!A:C, 3, FALSE), ""))</f>
        <v/>
      </c>
      <c r="O25" s="21">
        <f t="shared" si="0"/>
        <v>0</v>
      </c>
      <c r="P25" s="22">
        <f t="shared" si="1"/>
        <v>0</v>
      </c>
      <c r="Q25" s="21" t="str">
        <f t="shared" si="2"/>
        <v/>
      </c>
      <c r="R25" s="23" t="str">
        <f t="shared" si="3"/>
        <v/>
      </c>
    </row>
    <row r="26" spans="1:18" s="9" customFormat="1" ht="60.75" customHeight="1" x14ac:dyDescent="0.25">
      <c r="A26" s="10"/>
      <c r="B26" s="10"/>
      <c r="C26" s="10"/>
      <c r="D26" s="10"/>
      <c r="E26" s="10"/>
      <c r="F26" s="10"/>
      <c r="G26" s="10"/>
      <c r="H26" s="10"/>
      <c r="I26" s="17"/>
      <c r="J26" s="15"/>
      <c r="K26" s="20" t="str">
        <f>IF(ISNUMBER(I26), _xlfn.IFNA(VLOOKUP(I26, 'Gift Options'!B:C, 2, FALSE), ""), _xlfn.IFNA(VLOOKUP(I26, 'Gift Options'!A:C, 3, FALSE), ""))</f>
        <v/>
      </c>
      <c r="L26" s="17"/>
      <c r="M26" s="19"/>
      <c r="N26" s="20" t="str">
        <f>IF(ISNUMBER(L26), _xlfn.IFNA(VLOOKUP(L26, 'Gift Options'!B:C, 2, FALSE), ""), _xlfn.IFNA(VLOOKUP(L26, 'Gift Options'!A:C, 3, FALSE), ""))</f>
        <v/>
      </c>
      <c r="O26" s="21">
        <f t="shared" si="0"/>
        <v>0</v>
      </c>
      <c r="P26" s="22">
        <f t="shared" si="1"/>
        <v>0</v>
      </c>
      <c r="Q26" s="21" t="str">
        <f t="shared" si="2"/>
        <v/>
      </c>
      <c r="R26" s="23" t="str">
        <f t="shared" si="3"/>
        <v/>
      </c>
    </row>
    <row r="27" spans="1:18" s="9" customFormat="1" ht="60.75" customHeight="1" x14ac:dyDescent="0.25">
      <c r="A27" s="10"/>
      <c r="B27" s="10"/>
      <c r="C27" s="10"/>
      <c r="D27" s="10"/>
      <c r="E27" s="10"/>
      <c r="F27" s="10"/>
      <c r="G27" s="10"/>
      <c r="H27" s="10"/>
      <c r="I27" s="17"/>
      <c r="J27" s="15"/>
      <c r="K27" s="20" t="str">
        <f>IF(ISNUMBER(I27), _xlfn.IFNA(VLOOKUP(I27, 'Gift Options'!B:C, 2, FALSE), ""), _xlfn.IFNA(VLOOKUP(I27, 'Gift Options'!A:C, 3, FALSE), ""))</f>
        <v/>
      </c>
      <c r="L27" s="17"/>
      <c r="M27" s="19"/>
      <c r="N27" s="20" t="str">
        <f>IF(ISNUMBER(L27), _xlfn.IFNA(VLOOKUP(L27, 'Gift Options'!B:C, 2, FALSE), ""), _xlfn.IFNA(VLOOKUP(L27, 'Gift Options'!A:C, 3, FALSE), ""))</f>
        <v/>
      </c>
      <c r="O27" s="21">
        <f t="shared" si="0"/>
        <v>0</v>
      </c>
      <c r="P27" s="22">
        <f t="shared" si="1"/>
        <v>0</v>
      </c>
      <c r="Q27" s="21" t="str">
        <f t="shared" si="2"/>
        <v/>
      </c>
      <c r="R27" s="23" t="str">
        <f t="shared" si="3"/>
        <v/>
      </c>
    </row>
    <row r="28" spans="1:18" s="9" customFormat="1" ht="60.75" customHeight="1" x14ac:dyDescent="0.25">
      <c r="A28" s="10"/>
      <c r="B28" s="10"/>
      <c r="C28" s="10"/>
      <c r="D28" s="10"/>
      <c r="E28" s="10"/>
      <c r="F28" s="10"/>
      <c r="G28" s="10"/>
      <c r="H28" s="10"/>
      <c r="I28" s="17"/>
      <c r="J28" s="15"/>
      <c r="K28" s="20" t="str">
        <f>IF(ISNUMBER(I28), _xlfn.IFNA(VLOOKUP(I28, 'Gift Options'!B:C, 2, FALSE), ""), _xlfn.IFNA(VLOOKUP(I28, 'Gift Options'!A:C, 3, FALSE), ""))</f>
        <v/>
      </c>
      <c r="L28" s="17"/>
      <c r="M28" s="19"/>
      <c r="N28" s="20" t="str">
        <f>IF(ISNUMBER(L28), _xlfn.IFNA(VLOOKUP(L28, 'Gift Options'!B:C, 2, FALSE), ""), _xlfn.IFNA(VLOOKUP(L28, 'Gift Options'!A:C, 3, FALSE), ""))</f>
        <v/>
      </c>
      <c r="O28" s="21">
        <f t="shared" si="0"/>
        <v>0</v>
      </c>
      <c r="P28" s="22">
        <f t="shared" si="1"/>
        <v>0</v>
      </c>
      <c r="Q28" s="21" t="str">
        <f t="shared" si="2"/>
        <v/>
      </c>
      <c r="R28" s="23" t="str">
        <f t="shared" si="3"/>
        <v/>
      </c>
    </row>
    <row r="29" spans="1:18" s="9" customFormat="1" ht="60.75" customHeight="1" x14ac:dyDescent="0.25">
      <c r="A29" s="10"/>
      <c r="B29" s="10"/>
      <c r="C29" s="10"/>
      <c r="D29" s="10"/>
      <c r="E29" s="10"/>
      <c r="F29" s="10"/>
      <c r="G29" s="10"/>
      <c r="H29" s="10"/>
      <c r="I29" s="17"/>
      <c r="J29" s="15"/>
      <c r="K29" s="20" t="str">
        <f>IF(ISNUMBER(I29), _xlfn.IFNA(VLOOKUP(I29, 'Gift Options'!B:C, 2, FALSE), ""), _xlfn.IFNA(VLOOKUP(I29, 'Gift Options'!A:C, 3, FALSE), ""))</f>
        <v/>
      </c>
      <c r="L29" s="17"/>
      <c r="M29" s="19"/>
      <c r="N29" s="20" t="str">
        <f>IF(ISNUMBER(L29), _xlfn.IFNA(VLOOKUP(L29, 'Gift Options'!B:C, 2, FALSE), ""), _xlfn.IFNA(VLOOKUP(L29, 'Gift Options'!A:C, 3, FALSE), ""))</f>
        <v/>
      </c>
      <c r="O29" s="21">
        <f t="shared" si="0"/>
        <v>0</v>
      </c>
      <c r="P29" s="22">
        <f t="shared" si="1"/>
        <v>0</v>
      </c>
      <c r="Q29" s="21" t="str">
        <f t="shared" si="2"/>
        <v/>
      </c>
      <c r="R29" s="23" t="str">
        <f t="shared" si="3"/>
        <v/>
      </c>
    </row>
    <row r="30" spans="1:18" s="9" customFormat="1" ht="60.75" customHeight="1" x14ac:dyDescent="0.25">
      <c r="A30" s="10"/>
      <c r="B30" s="10"/>
      <c r="C30" s="10"/>
      <c r="D30" s="10"/>
      <c r="E30" s="10"/>
      <c r="F30" s="10"/>
      <c r="G30" s="10"/>
      <c r="H30" s="10"/>
      <c r="I30" s="17"/>
      <c r="J30" s="15"/>
      <c r="K30" s="20" t="str">
        <f>IF(ISNUMBER(I30), _xlfn.IFNA(VLOOKUP(I30, 'Gift Options'!B:C, 2, FALSE), ""), _xlfn.IFNA(VLOOKUP(I30, 'Gift Options'!A:C, 3, FALSE), ""))</f>
        <v/>
      </c>
      <c r="L30" s="17"/>
      <c r="M30" s="19"/>
      <c r="N30" s="20" t="str">
        <f>IF(ISNUMBER(L30), _xlfn.IFNA(VLOOKUP(L30, 'Gift Options'!B:C, 2, FALSE), ""), _xlfn.IFNA(VLOOKUP(L30, 'Gift Options'!A:C, 3, FALSE), ""))</f>
        <v/>
      </c>
      <c r="O30" s="21">
        <f t="shared" si="0"/>
        <v>0</v>
      </c>
      <c r="P30" s="22">
        <f t="shared" si="1"/>
        <v>0</v>
      </c>
      <c r="Q30" s="21" t="str">
        <f t="shared" si="2"/>
        <v/>
      </c>
      <c r="R30" s="23" t="str">
        <f t="shared" si="3"/>
        <v/>
      </c>
    </row>
    <row r="31" spans="1:18" s="9" customFormat="1" ht="60.75" customHeight="1" x14ac:dyDescent="0.25">
      <c r="A31" s="10"/>
      <c r="B31" s="10"/>
      <c r="C31" s="10"/>
      <c r="D31" s="10"/>
      <c r="E31" s="10"/>
      <c r="F31" s="10"/>
      <c r="G31" s="10"/>
      <c r="H31" s="10"/>
      <c r="I31" s="17"/>
      <c r="J31" s="15"/>
      <c r="K31" s="20" t="str">
        <f>IF(ISNUMBER(I31), _xlfn.IFNA(VLOOKUP(I31, 'Gift Options'!B:C, 2, FALSE), ""), _xlfn.IFNA(VLOOKUP(I31, 'Gift Options'!A:C, 3, FALSE), ""))</f>
        <v/>
      </c>
      <c r="L31" s="17"/>
      <c r="M31" s="19"/>
      <c r="N31" s="20" t="str">
        <f>IF(ISNUMBER(L31), _xlfn.IFNA(VLOOKUP(L31, 'Gift Options'!B:C, 2, FALSE), ""), _xlfn.IFNA(VLOOKUP(L31, 'Gift Options'!A:C, 3, FALSE), ""))</f>
        <v/>
      </c>
      <c r="O31" s="21">
        <f t="shared" si="0"/>
        <v>0</v>
      </c>
      <c r="P31" s="22">
        <f t="shared" si="1"/>
        <v>0</v>
      </c>
      <c r="Q31" s="21" t="str">
        <f t="shared" si="2"/>
        <v/>
      </c>
      <c r="R31" s="23" t="str">
        <f t="shared" si="3"/>
        <v/>
      </c>
    </row>
    <row r="32" spans="1:18" s="9" customFormat="1" ht="60.75" customHeight="1" x14ac:dyDescent="0.25">
      <c r="A32" s="10"/>
      <c r="B32" s="10"/>
      <c r="C32" s="10"/>
      <c r="D32" s="10"/>
      <c r="E32" s="10"/>
      <c r="F32" s="10"/>
      <c r="G32" s="10"/>
      <c r="H32" s="10"/>
      <c r="I32" s="17"/>
      <c r="J32" s="15"/>
      <c r="K32" s="20" t="str">
        <f>IF(ISNUMBER(I32), _xlfn.IFNA(VLOOKUP(I32, 'Gift Options'!B:C, 2, FALSE), ""), _xlfn.IFNA(VLOOKUP(I32, 'Gift Options'!A:C, 3, FALSE), ""))</f>
        <v/>
      </c>
      <c r="L32" s="17"/>
      <c r="M32" s="19"/>
      <c r="N32" s="20" t="str">
        <f>IF(ISNUMBER(L32), _xlfn.IFNA(VLOOKUP(L32, 'Gift Options'!B:C, 2, FALSE), ""), _xlfn.IFNA(VLOOKUP(L32, 'Gift Options'!A:C, 3, FALSE), ""))</f>
        <v/>
      </c>
      <c r="O32" s="21">
        <f t="shared" si="0"/>
        <v>0</v>
      </c>
      <c r="P32" s="22">
        <f t="shared" si="1"/>
        <v>0</v>
      </c>
      <c r="Q32" s="21" t="str">
        <f t="shared" si="2"/>
        <v/>
      </c>
      <c r="R32" s="23" t="str">
        <f t="shared" si="3"/>
        <v/>
      </c>
    </row>
    <row r="33" spans="1:18" s="9" customFormat="1" ht="60.75" customHeight="1" x14ac:dyDescent="0.25">
      <c r="A33" s="10"/>
      <c r="B33" s="10"/>
      <c r="C33" s="10"/>
      <c r="D33" s="10"/>
      <c r="E33" s="10"/>
      <c r="F33" s="10"/>
      <c r="G33" s="10"/>
      <c r="H33" s="10"/>
      <c r="I33" s="17"/>
      <c r="J33" s="15"/>
      <c r="K33" s="20" t="str">
        <f>IF(ISNUMBER(I33), _xlfn.IFNA(VLOOKUP(I33, 'Gift Options'!B:C, 2, FALSE), ""), _xlfn.IFNA(VLOOKUP(I33, 'Gift Options'!A:C, 3, FALSE), ""))</f>
        <v/>
      </c>
      <c r="L33" s="17"/>
      <c r="M33" s="19"/>
      <c r="N33" s="20" t="str">
        <f>IF(ISNUMBER(L33), _xlfn.IFNA(VLOOKUP(L33, 'Gift Options'!B:C, 2, FALSE), ""), _xlfn.IFNA(VLOOKUP(L33, 'Gift Options'!A:C, 3, FALSE), ""))</f>
        <v/>
      </c>
      <c r="O33" s="21">
        <f t="shared" si="0"/>
        <v>0</v>
      </c>
      <c r="P33" s="22">
        <f t="shared" si="1"/>
        <v>0</v>
      </c>
      <c r="Q33" s="21" t="str">
        <f t="shared" si="2"/>
        <v/>
      </c>
      <c r="R33" s="23" t="str">
        <f t="shared" si="3"/>
        <v/>
      </c>
    </row>
    <row r="34" spans="1:18" s="9" customFormat="1" ht="60.75" customHeight="1" x14ac:dyDescent="0.25">
      <c r="A34" s="10"/>
      <c r="B34" s="10"/>
      <c r="C34" s="10"/>
      <c r="D34" s="10"/>
      <c r="E34" s="10"/>
      <c r="F34" s="10"/>
      <c r="G34" s="10"/>
      <c r="H34" s="10"/>
      <c r="I34" s="17"/>
      <c r="J34" s="15"/>
      <c r="K34" s="20" t="str">
        <f>IF(ISNUMBER(I34), _xlfn.IFNA(VLOOKUP(I34, 'Gift Options'!B:C, 2, FALSE), ""), _xlfn.IFNA(VLOOKUP(I34, 'Gift Options'!A:C, 3, FALSE), ""))</f>
        <v/>
      </c>
      <c r="L34" s="17"/>
      <c r="M34" s="19"/>
      <c r="N34" s="20" t="str">
        <f>IF(ISNUMBER(L34), _xlfn.IFNA(VLOOKUP(L34, 'Gift Options'!B:C, 2, FALSE), ""), _xlfn.IFNA(VLOOKUP(L34, 'Gift Options'!A:C, 3, FALSE), ""))</f>
        <v/>
      </c>
      <c r="O34" s="21">
        <f t="shared" si="0"/>
        <v>0</v>
      </c>
      <c r="P34" s="22">
        <f t="shared" si="1"/>
        <v>0</v>
      </c>
      <c r="Q34" s="21" t="str">
        <f t="shared" si="2"/>
        <v/>
      </c>
      <c r="R34" s="23" t="str">
        <f t="shared" si="3"/>
        <v/>
      </c>
    </row>
    <row r="35" spans="1:18" s="9" customFormat="1" ht="60.75" customHeight="1" x14ac:dyDescent="0.25">
      <c r="A35" s="10"/>
      <c r="B35" s="10"/>
      <c r="C35" s="10"/>
      <c r="D35" s="10"/>
      <c r="E35" s="10"/>
      <c r="F35" s="10"/>
      <c r="G35" s="10"/>
      <c r="H35" s="10"/>
      <c r="I35" s="17"/>
      <c r="J35" s="15"/>
      <c r="K35" s="20" t="str">
        <f>IF(ISNUMBER(I35), _xlfn.IFNA(VLOOKUP(I35, 'Gift Options'!B:C, 2, FALSE), ""), _xlfn.IFNA(VLOOKUP(I35, 'Gift Options'!A:C, 3, FALSE), ""))</f>
        <v/>
      </c>
      <c r="L35" s="17"/>
      <c r="M35" s="19"/>
      <c r="N35" s="20" t="str">
        <f>IF(ISNUMBER(L35), _xlfn.IFNA(VLOOKUP(L35, 'Gift Options'!B:C, 2, FALSE), ""), _xlfn.IFNA(VLOOKUP(L35, 'Gift Options'!A:C, 3, FALSE), ""))</f>
        <v/>
      </c>
      <c r="O35" s="21">
        <f t="shared" si="0"/>
        <v>0</v>
      </c>
      <c r="P35" s="22">
        <f t="shared" si="1"/>
        <v>0</v>
      </c>
      <c r="Q35" s="21" t="str">
        <f t="shared" si="2"/>
        <v/>
      </c>
      <c r="R35" s="23" t="str">
        <f t="shared" si="3"/>
        <v/>
      </c>
    </row>
    <row r="36" spans="1:18" s="9" customFormat="1" ht="60.75" customHeight="1" x14ac:dyDescent="0.25">
      <c r="A36" s="10"/>
      <c r="B36" s="10"/>
      <c r="C36" s="10"/>
      <c r="D36" s="10"/>
      <c r="E36" s="10"/>
      <c r="F36" s="10"/>
      <c r="G36" s="10"/>
      <c r="H36" s="10"/>
      <c r="I36" s="17"/>
      <c r="J36" s="15"/>
      <c r="K36" s="20" t="str">
        <f>IF(ISNUMBER(I36), _xlfn.IFNA(VLOOKUP(I36, 'Gift Options'!B:C, 2, FALSE), ""), _xlfn.IFNA(VLOOKUP(I36, 'Gift Options'!A:C, 3, FALSE), ""))</f>
        <v/>
      </c>
      <c r="L36" s="17"/>
      <c r="M36" s="19"/>
      <c r="N36" s="20" t="str">
        <f>IF(ISNUMBER(L36), _xlfn.IFNA(VLOOKUP(L36, 'Gift Options'!B:C, 2, FALSE), ""), _xlfn.IFNA(VLOOKUP(L36, 'Gift Options'!A:C, 3, FALSE), ""))</f>
        <v/>
      </c>
      <c r="O36" s="21">
        <f t="shared" si="0"/>
        <v>0</v>
      </c>
      <c r="P36" s="22">
        <f t="shared" si="1"/>
        <v>0</v>
      </c>
      <c r="Q36" s="21" t="str">
        <f t="shared" si="2"/>
        <v/>
      </c>
      <c r="R36" s="23" t="str">
        <f t="shared" si="3"/>
        <v/>
      </c>
    </row>
    <row r="37" spans="1:18" s="9" customFormat="1" ht="60.75" customHeight="1" x14ac:dyDescent="0.25">
      <c r="A37" s="10"/>
      <c r="B37" s="10"/>
      <c r="C37" s="10"/>
      <c r="D37" s="10"/>
      <c r="E37" s="10"/>
      <c r="F37" s="10"/>
      <c r="G37" s="10"/>
      <c r="H37" s="10"/>
      <c r="I37" s="17"/>
      <c r="J37" s="15"/>
      <c r="K37" s="20" t="str">
        <f>IF(ISNUMBER(I37), _xlfn.IFNA(VLOOKUP(I37, 'Gift Options'!B:C, 2, FALSE), ""), _xlfn.IFNA(VLOOKUP(I37, 'Gift Options'!A:C, 3, FALSE), ""))</f>
        <v/>
      </c>
      <c r="L37" s="17"/>
      <c r="M37" s="19"/>
      <c r="N37" s="20" t="str">
        <f>IF(ISNUMBER(L37), _xlfn.IFNA(VLOOKUP(L37, 'Gift Options'!B:C, 2, FALSE), ""), _xlfn.IFNA(VLOOKUP(L37, 'Gift Options'!A:C, 3, FALSE), ""))</f>
        <v/>
      </c>
      <c r="O37" s="21">
        <f t="shared" ref="O37:O68" si="4">SUM(J37+M37)</f>
        <v>0</v>
      </c>
      <c r="P37" s="22">
        <f t="shared" ref="P37:P68" si="5">IF(AND(I37&lt;&gt;"", J37&lt;&gt;"", K37&lt;&gt;""), (J37*K37), 0) + IF(AND(L37&lt;&gt;"", M37&lt;&gt;"", N37&lt;&gt;""), (M37*N37), 0)</f>
        <v>0</v>
      </c>
      <c r="Q37" s="21" t="str">
        <f t="shared" ref="Q37:Q68" si="6">IF(OR(L37&lt;&gt;"",I37&lt;&gt;""),IF(P37&lt;95,"£7.95 (Parcelforce, Standard)","FREE"),"")</f>
        <v/>
      </c>
      <c r="R37" s="23" t="str">
        <f t="shared" si="3"/>
        <v/>
      </c>
    </row>
    <row r="38" spans="1:18" s="9" customFormat="1" ht="60.75" customHeight="1" x14ac:dyDescent="0.25">
      <c r="A38" s="10"/>
      <c r="B38" s="10"/>
      <c r="C38" s="10"/>
      <c r="D38" s="10"/>
      <c r="E38" s="10"/>
      <c r="F38" s="10"/>
      <c r="G38" s="10"/>
      <c r="H38" s="10"/>
      <c r="I38" s="17"/>
      <c r="J38" s="15"/>
      <c r="K38" s="20" t="str">
        <f>IF(ISNUMBER(I38), _xlfn.IFNA(VLOOKUP(I38, 'Gift Options'!B:C, 2, FALSE), ""), _xlfn.IFNA(VLOOKUP(I38, 'Gift Options'!A:C, 3, FALSE), ""))</f>
        <v/>
      </c>
      <c r="L38" s="17"/>
      <c r="M38" s="19"/>
      <c r="N38" s="20" t="str">
        <f>IF(ISNUMBER(L38), _xlfn.IFNA(VLOOKUP(L38, 'Gift Options'!B:C, 2, FALSE), ""), _xlfn.IFNA(VLOOKUP(L38, 'Gift Options'!A:C, 3, FALSE), ""))</f>
        <v/>
      </c>
      <c r="O38" s="21">
        <f t="shared" si="4"/>
        <v>0</v>
      </c>
      <c r="P38" s="22">
        <f t="shared" si="5"/>
        <v>0</v>
      </c>
      <c r="Q38" s="21" t="str">
        <f t="shared" si="6"/>
        <v/>
      </c>
      <c r="R38" s="23" t="str">
        <f t="shared" si="3"/>
        <v/>
      </c>
    </row>
    <row r="39" spans="1:18" s="9" customFormat="1" ht="60.75" customHeight="1" x14ac:dyDescent="0.25">
      <c r="A39" s="10"/>
      <c r="B39" s="10"/>
      <c r="C39" s="10"/>
      <c r="D39" s="10"/>
      <c r="E39" s="10"/>
      <c r="F39" s="10"/>
      <c r="G39" s="10"/>
      <c r="H39" s="10"/>
      <c r="I39" s="17"/>
      <c r="J39" s="15"/>
      <c r="K39" s="20" t="str">
        <f>IF(ISNUMBER(I39), _xlfn.IFNA(VLOOKUP(I39, 'Gift Options'!B:C, 2, FALSE), ""), _xlfn.IFNA(VLOOKUP(I39, 'Gift Options'!A:C, 3, FALSE), ""))</f>
        <v/>
      </c>
      <c r="L39" s="17"/>
      <c r="M39" s="19"/>
      <c r="N39" s="20" t="str">
        <f>IF(ISNUMBER(L39), _xlfn.IFNA(VLOOKUP(L39, 'Gift Options'!B:C, 2, FALSE), ""), _xlfn.IFNA(VLOOKUP(L39, 'Gift Options'!A:C, 3, FALSE), ""))</f>
        <v/>
      </c>
      <c r="O39" s="21">
        <f t="shared" si="4"/>
        <v>0</v>
      </c>
      <c r="P39" s="22">
        <f t="shared" si="5"/>
        <v>0</v>
      </c>
      <c r="Q39" s="21" t="str">
        <f t="shared" si="6"/>
        <v/>
      </c>
      <c r="R39" s="23" t="str">
        <f t="shared" si="3"/>
        <v/>
      </c>
    </row>
    <row r="40" spans="1:18" s="9" customFormat="1" ht="60.75" customHeight="1" x14ac:dyDescent="0.25">
      <c r="A40" s="10"/>
      <c r="B40" s="10"/>
      <c r="C40" s="10"/>
      <c r="D40" s="10"/>
      <c r="E40" s="10"/>
      <c r="F40" s="10"/>
      <c r="G40" s="10"/>
      <c r="H40" s="10"/>
      <c r="I40" s="17"/>
      <c r="J40" s="15"/>
      <c r="K40" s="20" t="str">
        <f>IF(ISNUMBER(I40), _xlfn.IFNA(VLOOKUP(I40, 'Gift Options'!B:C, 2, FALSE), ""), _xlfn.IFNA(VLOOKUP(I40, 'Gift Options'!A:C, 3, FALSE), ""))</f>
        <v/>
      </c>
      <c r="L40" s="17"/>
      <c r="M40" s="19"/>
      <c r="N40" s="20" t="str">
        <f>IF(ISNUMBER(L40), _xlfn.IFNA(VLOOKUP(L40, 'Gift Options'!B:C, 2, FALSE), ""), _xlfn.IFNA(VLOOKUP(L40, 'Gift Options'!A:C, 3, FALSE), ""))</f>
        <v/>
      </c>
      <c r="O40" s="21">
        <f t="shared" si="4"/>
        <v>0</v>
      </c>
      <c r="P40" s="22">
        <f t="shared" si="5"/>
        <v>0</v>
      </c>
      <c r="Q40" s="21" t="str">
        <f t="shared" si="6"/>
        <v/>
      </c>
      <c r="R40" s="23" t="str">
        <f t="shared" si="3"/>
        <v/>
      </c>
    </row>
    <row r="41" spans="1:18" s="9" customFormat="1" ht="60.75" customHeight="1" x14ac:dyDescent="0.25">
      <c r="A41" s="10"/>
      <c r="B41" s="10"/>
      <c r="C41" s="10"/>
      <c r="D41" s="10"/>
      <c r="E41" s="10"/>
      <c r="F41" s="10"/>
      <c r="G41" s="10"/>
      <c r="H41" s="10"/>
      <c r="I41" s="17"/>
      <c r="J41" s="15"/>
      <c r="K41" s="20" t="str">
        <f>IF(ISNUMBER(I41), _xlfn.IFNA(VLOOKUP(I41, 'Gift Options'!B:C, 2, FALSE), ""), _xlfn.IFNA(VLOOKUP(I41, 'Gift Options'!A:C, 3, FALSE), ""))</f>
        <v/>
      </c>
      <c r="L41" s="17"/>
      <c r="M41" s="19"/>
      <c r="N41" s="20" t="str">
        <f>IF(ISNUMBER(L41), _xlfn.IFNA(VLOOKUP(L41, 'Gift Options'!B:C, 2, FALSE), ""), _xlfn.IFNA(VLOOKUP(L41, 'Gift Options'!A:C, 3, FALSE), ""))</f>
        <v/>
      </c>
      <c r="O41" s="21">
        <f t="shared" si="4"/>
        <v>0</v>
      </c>
      <c r="P41" s="22">
        <f t="shared" si="5"/>
        <v>0</v>
      </c>
      <c r="Q41" s="21" t="str">
        <f t="shared" si="6"/>
        <v/>
      </c>
      <c r="R41" s="23" t="str">
        <f t="shared" si="3"/>
        <v/>
      </c>
    </row>
    <row r="42" spans="1:18" s="9" customFormat="1" ht="60.75" customHeight="1" x14ac:dyDescent="0.25">
      <c r="A42" s="10"/>
      <c r="B42" s="10"/>
      <c r="C42" s="10"/>
      <c r="D42" s="10"/>
      <c r="E42" s="10"/>
      <c r="F42" s="10"/>
      <c r="G42" s="10"/>
      <c r="H42" s="10"/>
      <c r="I42" s="17"/>
      <c r="J42" s="15"/>
      <c r="K42" s="20" t="str">
        <f>IF(ISNUMBER(I42), _xlfn.IFNA(VLOOKUP(I42, 'Gift Options'!B:C, 2, FALSE), ""), _xlfn.IFNA(VLOOKUP(I42, 'Gift Options'!A:C, 3, FALSE), ""))</f>
        <v/>
      </c>
      <c r="L42" s="17"/>
      <c r="M42" s="19"/>
      <c r="N42" s="20" t="str">
        <f>IF(ISNUMBER(L42), _xlfn.IFNA(VLOOKUP(L42, 'Gift Options'!B:C, 2, FALSE), ""), _xlfn.IFNA(VLOOKUP(L42, 'Gift Options'!A:C, 3, FALSE), ""))</f>
        <v/>
      </c>
      <c r="O42" s="21">
        <f t="shared" si="4"/>
        <v>0</v>
      </c>
      <c r="P42" s="22">
        <f t="shared" si="5"/>
        <v>0</v>
      </c>
      <c r="Q42" s="21" t="str">
        <f t="shared" si="6"/>
        <v/>
      </c>
      <c r="R42" s="23" t="str">
        <f t="shared" si="3"/>
        <v/>
      </c>
    </row>
    <row r="43" spans="1:18" s="9" customFormat="1" ht="60.75" customHeight="1" x14ac:dyDescent="0.25">
      <c r="A43" s="10"/>
      <c r="B43" s="10"/>
      <c r="C43" s="10"/>
      <c r="D43" s="10"/>
      <c r="E43" s="10"/>
      <c r="F43" s="10"/>
      <c r="G43" s="10"/>
      <c r="H43" s="10"/>
      <c r="I43" s="17"/>
      <c r="J43" s="15"/>
      <c r="K43" s="20" t="str">
        <f>IF(ISNUMBER(I43), _xlfn.IFNA(VLOOKUP(I43, 'Gift Options'!B:C, 2, FALSE), ""), _xlfn.IFNA(VLOOKUP(I43, 'Gift Options'!A:C, 3, FALSE), ""))</f>
        <v/>
      </c>
      <c r="L43" s="17"/>
      <c r="M43" s="19"/>
      <c r="N43" s="20" t="str">
        <f>IF(ISNUMBER(L43), _xlfn.IFNA(VLOOKUP(L43, 'Gift Options'!B:C, 2, FALSE), ""), _xlfn.IFNA(VLOOKUP(L43, 'Gift Options'!A:C, 3, FALSE), ""))</f>
        <v/>
      </c>
      <c r="O43" s="21">
        <f t="shared" si="4"/>
        <v>0</v>
      </c>
      <c r="P43" s="22">
        <f t="shared" si="5"/>
        <v>0</v>
      </c>
      <c r="Q43" s="21" t="str">
        <f t="shared" si="6"/>
        <v/>
      </c>
      <c r="R43" s="23" t="str">
        <f t="shared" si="3"/>
        <v/>
      </c>
    </row>
    <row r="44" spans="1:18" s="9" customFormat="1" ht="60.75" customHeight="1" x14ac:dyDescent="0.25">
      <c r="A44" s="10"/>
      <c r="B44" s="10"/>
      <c r="C44" s="10"/>
      <c r="D44" s="10"/>
      <c r="E44" s="10"/>
      <c r="F44" s="10"/>
      <c r="G44" s="10"/>
      <c r="H44" s="10"/>
      <c r="I44" s="17"/>
      <c r="J44" s="15"/>
      <c r="K44" s="20" t="str">
        <f>IF(ISNUMBER(I44), _xlfn.IFNA(VLOOKUP(I44, 'Gift Options'!B:C, 2, FALSE), ""), _xlfn.IFNA(VLOOKUP(I44, 'Gift Options'!A:C, 3, FALSE), ""))</f>
        <v/>
      </c>
      <c r="L44" s="17"/>
      <c r="M44" s="19"/>
      <c r="N44" s="20" t="str">
        <f>IF(ISNUMBER(L44), _xlfn.IFNA(VLOOKUP(L44, 'Gift Options'!B:C, 2, FALSE), ""), _xlfn.IFNA(VLOOKUP(L44, 'Gift Options'!A:C, 3, FALSE), ""))</f>
        <v/>
      </c>
      <c r="O44" s="21">
        <f t="shared" si="4"/>
        <v>0</v>
      </c>
      <c r="P44" s="22">
        <f t="shared" si="5"/>
        <v>0</v>
      </c>
      <c r="Q44" s="21" t="str">
        <f t="shared" si="6"/>
        <v/>
      </c>
      <c r="R44" s="23" t="str">
        <f t="shared" si="3"/>
        <v/>
      </c>
    </row>
    <row r="45" spans="1:18" s="9" customFormat="1" ht="60.75" customHeight="1" x14ac:dyDescent="0.25">
      <c r="A45" s="10"/>
      <c r="B45" s="10"/>
      <c r="C45" s="10"/>
      <c r="D45" s="10"/>
      <c r="E45" s="10"/>
      <c r="F45" s="10"/>
      <c r="G45" s="10"/>
      <c r="H45" s="10"/>
      <c r="I45" s="17"/>
      <c r="J45" s="15"/>
      <c r="K45" s="20" t="str">
        <f>IF(ISNUMBER(I45), _xlfn.IFNA(VLOOKUP(I45, 'Gift Options'!B:C, 2, FALSE), ""), _xlfn.IFNA(VLOOKUP(I45, 'Gift Options'!A:C, 3, FALSE), ""))</f>
        <v/>
      </c>
      <c r="L45" s="17"/>
      <c r="M45" s="19"/>
      <c r="N45" s="20" t="str">
        <f>IF(ISNUMBER(L45), _xlfn.IFNA(VLOOKUP(L45, 'Gift Options'!B:C, 2, FALSE), ""), _xlfn.IFNA(VLOOKUP(L45, 'Gift Options'!A:C, 3, FALSE), ""))</f>
        <v/>
      </c>
      <c r="O45" s="21">
        <f t="shared" si="4"/>
        <v>0</v>
      </c>
      <c r="P45" s="22">
        <f t="shared" si="5"/>
        <v>0</v>
      </c>
      <c r="Q45" s="21" t="str">
        <f t="shared" si="6"/>
        <v/>
      </c>
      <c r="R45" s="23" t="str">
        <f t="shared" si="3"/>
        <v/>
      </c>
    </row>
    <row r="46" spans="1:18" s="9" customFormat="1" ht="60.75" customHeight="1" x14ac:dyDescent="0.25">
      <c r="A46" s="10"/>
      <c r="B46" s="10"/>
      <c r="C46" s="10"/>
      <c r="D46" s="10"/>
      <c r="E46" s="10"/>
      <c r="F46" s="10"/>
      <c r="G46" s="10"/>
      <c r="H46" s="10"/>
      <c r="I46" s="17"/>
      <c r="J46" s="15"/>
      <c r="K46" s="20" t="str">
        <f>IF(ISNUMBER(I46), _xlfn.IFNA(VLOOKUP(I46, 'Gift Options'!B:C, 2, FALSE), ""), _xlfn.IFNA(VLOOKUP(I46, 'Gift Options'!A:C, 3, FALSE), ""))</f>
        <v/>
      </c>
      <c r="L46" s="17"/>
      <c r="M46" s="19"/>
      <c r="N46" s="20" t="str">
        <f>IF(ISNUMBER(L46), _xlfn.IFNA(VLOOKUP(L46, 'Gift Options'!B:C, 2, FALSE), ""), _xlfn.IFNA(VLOOKUP(L46, 'Gift Options'!A:C, 3, FALSE), ""))</f>
        <v/>
      </c>
      <c r="O46" s="21">
        <f t="shared" si="4"/>
        <v>0</v>
      </c>
      <c r="P46" s="22">
        <f t="shared" si="5"/>
        <v>0</v>
      </c>
      <c r="Q46" s="21" t="str">
        <f t="shared" si="6"/>
        <v/>
      </c>
      <c r="R46" s="23" t="str">
        <f t="shared" si="3"/>
        <v/>
      </c>
    </row>
    <row r="47" spans="1:18" s="9" customFormat="1" ht="60.75" customHeight="1" x14ac:dyDescent="0.25">
      <c r="A47" s="10"/>
      <c r="B47" s="10"/>
      <c r="C47" s="10"/>
      <c r="D47" s="10"/>
      <c r="E47" s="10"/>
      <c r="F47" s="10"/>
      <c r="G47" s="10"/>
      <c r="H47" s="10"/>
      <c r="I47" s="17"/>
      <c r="J47" s="15"/>
      <c r="K47" s="20" t="str">
        <f>IF(ISNUMBER(I47), _xlfn.IFNA(VLOOKUP(I47, 'Gift Options'!B:C, 2, FALSE), ""), _xlfn.IFNA(VLOOKUP(I47, 'Gift Options'!A:C, 3, FALSE), ""))</f>
        <v/>
      </c>
      <c r="L47" s="17"/>
      <c r="M47" s="19"/>
      <c r="N47" s="20" t="str">
        <f>IF(ISNUMBER(L47), _xlfn.IFNA(VLOOKUP(L47, 'Gift Options'!B:C, 2, FALSE), ""), _xlfn.IFNA(VLOOKUP(L47, 'Gift Options'!A:C, 3, FALSE), ""))</f>
        <v/>
      </c>
      <c r="O47" s="21">
        <f t="shared" si="4"/>
        <v>0</v>
      </c>
      <c r="P47" s="22">
        <f t="shared" si="5"/>
        <v>0</v>
      </c>
      <c r="Q47" s="21" t="str">
        <f t="shared" si="6"/>
        <v/>
      </c>
      <c r="R47" s="23" t="str">
        <f t="shared" si="3"/>
        <v/>
      </c>
    </row>
    <row r="48" spans="1:18" s="9" customFormat="1" ht="60.75" customHeight="1" x14ac:dyDescent="0.25">
      <c r="A48" s="10"/>
      <c r="B48" s="10"/>
      <c r="C48" s="10"/>
      <c r="D48" s="10"/>
      <c r="E48" s="10"/>
      <c r="F48" s="10"/>
      <c r="G48" s="10"/>
      <c r="H48" s="10"/>
      <c r="I48" s="17"/>
      <c r="J48" s="15"/>
      <c r="K48" s="20" t="str">
        <f>IF(ISNUMBER(I48), _xlfn.IFNA(VLOOKUP(I48, 'Gift Options'!B:C, 2, FALSE), ""), _xlfn.IFNA(VLOOKUP(I48, 'Gift Options'!A:C, 3, FALSE), ""))</f>
        <v/>
      </c>
      <c r="L48" s="17"/>
      <c r="M48" s="19"/>
      <c r="N48" s="20" t="str">
        <f>IF(ISNUMBER(L48), _xlfn.IFNA(VLOOKUP(L48, 'Gift Options'!B:C, 2, FALSE), ""), _xlfn.IFNA(VLOOKUP(L48, 'Gift Options'!A:C, 3, FALSE), ""))</f>
        <v/>
      </c>
      <c r="O48" s="21">
        <f t="shared" si="4"/>
        <v>0</v>
      </c>
      <c r="P48" s="22">
        <f t="shared" si="5"/>
        <v>0</v>
      </c>
      <c r="Q48" s="21" t="str">
        <f t="shared" si="6"/>
        <v/>
      </c>
      <c r="R48" s="23" t="str">
        <f t="shared" si="3"/>
        <v/>
      </c>
    </row>
    <row r="49" spans="1:18" s="9" customFormat="1" ht="60.75" customHeight="1" x14ac:dyDescent="0.25">
      <c r="A49" s="10"/>
      <c r="B49" s="10"/>
      <c r="C49" s="10"/>
      <c r="D49" s="10"/>
      <c r="E49" s="10"/>
      <c r="F49" s="10"/>
      <c r="G49" s="10"/>
      <c r="H49" s="10"/>
      <c r="I49" s="17"/>
      <c r="J49" s="15"/>
      <c r="K49" s="20" t="str">
        <f>IF(ISNUMBER(I49), _xlfn.IFNA(VLOOKUP(I49, 'Gift Options'!B:C, 2, FALSE), ""), _xlfn.IFNA(VLOOKUP(I49, 'Gift Options'!A:C, 3, FALSE), ""))</f>
        <v/>
      </c>
      <c r="L49" s="17"/>
      <c r="M49" s="19"/>
      <c r="N49" s="20" t="str">
        <f>IF(ISNUMBER(L49), _xlfn.IFNA(VLOOKUP(L49, 'Gift Options'!B:C, 2, FALSE), ""), _xlfn.IFNA(VLOOKUP(L49, 'Gift Options'!A:C, 3, FALSE), ""))</f>
        <v/>
      </c>
      <c r="O49" s="21">
        <f t="shared" si="4"/>
        <v>0</v>
      </c>
      <c r="P49" s="22">
        <f t="shared" si="5"/>
        <v>0</v>
      </c>
      <c r="Q49" s="21" t="str">
        <f t="shared" si="6"/>
        <v/>
      </c>
      <c r="R49" s="23" t="str">
        <f t="shared" si="3"/>
        <v/>
      </c>
    </row>
    <row r="50" spans="1:18" s="9" customFormat="1" ht="60.75" customHeight="1" x14ac:dyDescent="0.25">
      <c r="A50" s="10"/>
      <c r="B50" s="10"/>
      <c r="C50" s="10"/>
      <c r="D50" s="10"/>
      <c r="E50" s="10"/>
      <c r="F50" s="10"/>
      <c r="G50" s="10"/>
      <c r="H50" s="10"/>
      <c r="I50" s="17"/>
      <c r="J50" s="15"/>
      <c r="K50" s="20" t="str">
        <f>IF(ISNUMBER(I50), _xlfn.IFNA(VLOOKUP(I50, 'Gift Options'!B:C, 2, FALSE), ""), _xlfn.IFNA(VLOOKUP(I50, 'Gift Options'!A:C, 3, FALSE), ""))</f>
        <v/>
      </c>
      <c r="L50" s="17"/>
      <c r="M50" s="19"/>
      <c r="N50" s="20" t="str">
        <f>IF(ISNUMBER(L50), _xlfn.IFNA(VLOOKUP(L50, 'Gift Options'!B:C, 2, FALSE), ""), _xlfn.IFNA(VLOOKUP(L50, 'Gift Options'!A:C, 3, FALSE), ""))</f>
        <v/>
      </c>
      <c r="O50" s="21">
        <f t="shared" si="4"/>
        <v>0</v>
      </c>
      <c r="P50" s="22">
        <f t="shared" si="5"/>
        <v>0</v>
      </c>
      <c r="Q50" s="21" t="str">
        <f t="shared" si="6"/>
        <v/>
      </c>
      <c r="R50" s="23" t="str">
        <f t="shared" si="3"/>
        <v/>
      </c>
    </row>
    <row r="51" spans="1:18" s="9" customFormat="1" ht="60.75" customHeight="1" x14ac:dyDescent="0.25">
      <c r="A51" s="10"/>
      <c r="B51" s="10"/>
      <c r="C51" s="10"/>
      <c r="D51" s="10"/>
      <c r="E51" s="10"/>
      <c r="F51" s="10"/>
      <c r="G51" s="10"/>
      <c r="H51" s="10"/>
      <c r="I51" s="17"/>
      <c r="J51" s="15"/>
      <c r="K51" s="20" t="str">
        <f>IF(ISNUMBER(I51), _xlfn.IFNA(VLOOKUP(I51, 'Gift Options'!B:C, 2, FALSE), ""), _xlfn.IFNA(VLOOKUP(I51, 'Gift Options'!A:C, 3, FALSE), ""))</f>
        <v/>
      </c>
      <c r="L51" s="17"/>
      <c r="M51" s="19"/>
      <c r="N51" s="20" t="str">
        <f>IF(ISNUMBER(L51), _xlfn.IFNA(VLOOKUP(L51, 'Gift Options'!B:C, 2, FALSE), ""), _xlfn.IFNA(VLOOKUP(L51, 'Gift Options'!A:C, 3, FALSE), ""))</f>
        <v/>
      </c>
      <c r="O51" s="21">
        <f t="shared" si="4"/>
        <v>0</v>
      </c>
      <c r="P51" s="22">
        <f t="shared" si="5"/>
        <v>0</v>
      </c>
      <c r="Q51" s="21" t="str">
        <f t="shared" si="6"/>
        <v/>
      </c>
      <c r="R51" s="23" t="str">
        <f t="shared" si="3"/>
        <v/>
      </c>
    </row>
    <row r="52" spans="1:18" s="9" customFormat="1" ht="60.75" customHeight="1" x14ac:dyDescent="0.25">
      <c r="A52" s="10"/>
      <c r="B52" s="10"/>
      <c r="C52" s="10"/>
      <c r="D52" s="10"/>
      <c r="E52" s="10"/>
      <c r="F52" s="10"/>
      <c r="G52" s="10"/>
      <c r="H52" s="10"/>
      <c r="I52" s="17"/>
      <c r="J52" s="15"/>
      <c r="K52" s="20" t="str">
        <f>IF(ISNUMBER(I52), _xlfn.IFNA(VLOOKUP(I52, 'Gift Options'!B:C, 2, FALSE), ""), _xlfn.IFNA(VLOOKUP(I52, 'Gift Options'!A:C, 3, FALSE), ""))</f>
        <v/>
      </c>
      <c r="L52" s="17"/>
      <c r="M52" s="19"/>
      <c r="N52" s="20" t="str">
        <f>IF(ISNUMBER(L52), _xlfn.IFNA(VLOOKUP(L52, 'Gift Options'!B:C, 2, FALSE), ""), _xlfn.IFNA(VLOOKUP(L52, 'Gift Options'!A:C, 3, FALSE), ""))</f>
        <v/>
      </c>
      <c r="O52" s="21">
        <f t="shared" si="4"/>
        <v>0</v>
      </c>
      <c r="P52" s="22">
        <f t="shared" si="5"/>
        <v>0</v>
      </c>
      <c r="Q52" s="21" t="str">
        <f t="shared" si="6"/>
        <v/>
      </c>
      <c r="R52" s="23" t="str">
        <f t="shared" si="3"/>
        <v/>
      </c>
    </row>
    <row r="53" spans="1:18" s="9" customFormat="1" ht="60.75" customHeight="1" x14ac:dyDescent="0.25">
      <c r="A53" s="10"/>
      <c r="B53" s="10"/>
      <c r="C53" s="10"/>
      <c r="D53" s="10"/>
      <c r="E53" s="10"/>
      <c r="F53" s="10"/>
      <c r="G53" s="10"/>
      <c r="H53" s="10"/>
      <c r="I53" s="17"/>
      <c r="J53" s="15"/>
      <c r="K53" s="20" t="str">
        <f>IF(ISNUMBER(I53), _xlfn.IFNA(VLOOKUP(I53, 'Gift Options'!B:C, 2, FALSE), ""), _xlfn.IFNA(VLOOKUP(I53, 'Gift Options'!A:C, 3, FALSE), ""))</f>
        <v/>
      </c>
      <c r="L53" s="17"/>
      <c r="M53" s="19"/>
      <c r="N53" s="20" t="str">
        <f>IF(ISNUMBER(L53), _xlfn.IFNA(VLOOKUP(L53, 'Gift Options'!B:C, 2, FALSE), ""), _xlfn.IFNA(VLOOKUP(L53, 'Gift Options'!A:C, 3, FALSE), ""))</f>
        <v/>
      </c>
      <c r="O53" s="21">
        <f t="shared" si="4"/>
        <v>0</v>
      </c>
      <c r="P53" s="22">
        <f t="shared" si="5"/>
        <v>0</v>
      </c>
      <c r="Q53" s="21" t="str">
        <f t="shared" si="6"/>
        <v/>
      </c>
      <c r="R53" s="23" t="str">
        <f t="shared" si="3"/>
        <v/>
      </c>
    </row>
    <row r="54" spans="1:18" s="9" customFormat="1" ht="60.75" customHeight="1" x14ac:dyDescent="0.25">
      <c r="A54" s="10"/>
      <c r="B54" s="10"/>
      <c r="C54" s="10"/>
      <c r="D54" s="10"/>
      <c r="E54" s="10"/>
      <c r="F54" s="10"/>
      <c r="G54" s="10"/>
      <c r="H54" s="10"/>
      <c r="I54" s="17"/>
      <c r="J54" s="15"/>
      <c r="K54" s="20" t="str">
        <f>IF(ISNUMBER(I54), _xlfn.IFNA(VLOOKUP(I54, 'Gift Options'!B:C, 2, FALSE), ""), _xlfn.IFNA(VLOOKUP(I54, 'Gift Options'!A:C, 3, FALSE), ""))</f>
        <v/>
      </c>
      <c r="L54" s="17"/>
      <c r="M54" s="19"/>
      <c r="N54" s="20" t="str">
        <f>IF(ISNUMBER(L54), _xlfn.IFNA(VLOOKUP(L54, 'Gift Options'!B:C, 2, FALSE), ""), _xlfn.IFNA(VLOOKUP(L54, 'Gift Options'!A:C, 3, FALSE), ""))</f>
        <v/>
      </c>
      <c r="O54" s="21">
        <f t="shared" si="4"/>
        <v>0</v>
      </c>
      <c r="P54" s="22">
        <f t="shared" si="5"/>
        <v>0</v>
      </c>
      <c r="Q54" s="21" t="str">
        <f t="shared" si="6"/>
        <v/>
      </c>
      <c r="R54" s="23" t="str">
        <f t="shared" si="3"/>
        <v/>
      </c>
    </row>
    <row r="55" spans="1:18" s="9" customFormat="1" ht="60.75" customHeight="1" x14ac:dyDescent="0.25">
      <c r="A55" s="10"/>
      <c r="B55" s="10"/>
      <c r="C55" s="10"/>
      <c r="D55" s="10"/>
      <c r="E55" s="10"/>
      <c r="F55" s="10"/>
      <c r="G55" s="10"/>
      <c r="H55" s="10"/>
      <c r="I55" s="17"/>
      <c r="J55" s="15"/>
      <c r="K55" s="20" t="str">
        <f>IF(ISNUMBER(I55), _xlfn.IFNA(VLOOKUP(I55, 'Gift Options'!B:C, 2, FALSE), ""), _xlfn.IFNA(VLOOKUP(I55, 'Gift Options'!A:C, 3, FALSE), ""))</f>
        <v/>
      </c>
      <c r="L55" s="17"/>
      <c r="M55" s="19"/>
      <c r="N55" s="20" t="str">
        <f>IF(ISNUMBER(L55), _xlfn.IFNA(VLOOKUP(L55, 'Gift Options'!B:C, 2, FALSE), ""), _xlfn.IFNA(VLOOKUP(L55, 'Gift Options'!A:C, 3, FALSE), ""))</f>
        <v/>
      </c>
      <c r="O55" s="21">
        <f t="shared" si="4"/>
        <v>0</v>
      </c>
      <c r="P55" s="22">
        <f t="shared" si="5"/>
        <v>0</v>
      </c>
      <c r="Q55" s="21" t="str">
        <f t="shared" si="6"/>
        <v/>
      </c>
      <c r="R55" s="23" t="str">
        <f t="shared" si="3"/>
        <v/>
      </c>
    </row>
    <row r="56" spans="1:18" s="9" customFormat="1" ht="60.75" customHeight="1" x14ac:dyDescent="0.25">
      <c r="A56" s="10"/>
      <c r="B56" s="10"/>
      <c r="C56" s="10"/>
      <c r="D56" s="10"/>
      <c r="E56" s="10"/>
      <c r="F56" s="10"/>
      <c r="G56" s="10"/>
      <c r="H56" s="10"/>
      <c r="I56" s="17"/>
      <c r="J56" s="15"/>
      <c r="K56" s="20" t="str">
        <f>IF(ISNUMBER(I56), _xlfn.IFNA(VLOOKUP(I56, 'Gift Options'!B:C, 2, FALSE), ""), _xlfn.IFNA(VLOOKUP(I56, 'Gift Options'!A:C, 3, FALSE), ""))</f>
        <v/>
      </c>
      <c r="L56" s="17"/>
      <c r="M56" s="19"/>
      <c r="N56" s="20" t="str">
        <f>IF(ISNUMBER(L56), _xlfn.IFNA(VLOOKUP(L56, 'Gift Options'!B:C, 2, FALSE), ""), _xlfn.IFNA(VLOOKUP(L56, 'Gift Options'!A:C, 3, FALSE), ""))</f>
        <v/>
      </c>
      <c r="O56" s="21">
        <f t="shared" si="4"/>
        <v>0</v>
      </c>
      <c r="P56" s="22">
        <f t="shared" si="5"/>
        <v>0</v>
      </c>
      <c r="Q56" s="21" t="str">
        <f t="shared" si="6"/>
        <v/>
      </c>
      <c r="R56" s="23" t="str">
        <f t="shared" si="3"/>
        <v/>
      </c>
    </row>
    <row r="57" spans="1:18" s="9" customFormat="1" ht="60.75" customHeight="1" x14ac:dyDescent="0.25">
      <c r="A57" s="10"/>
      <c r="B57" s="10"/>
      <c r="C57" s="10"/>
      <c r="D57" s="10"/>
      <c r="E57" s="10"/>
      <c r="F57" s="10"/>
      <c r="G57" s="10"/>
      <c r="H57" s="10"/>
      <c r="I57" s="17"/>
      <c r="J57" s="15"/>
      <c r="K57" s="20" t="str">
        <f>IF(ISNUMBER(I57), _xlfn.IFNA(VLOOKUP(I57, 'Gift Options'!B:C, 2, FALSE), ""), _xlfn.IFNA(VLOOKUP(I57, 'Gift Options'!A:C, 3, FALSE), ""))</f>
        <v/>
      </c>
      <c r="L57" s="17"/>
      <c r="M57" s="19"/>
      <c r="N57" s="20" t="str">
        <f>IF(ISNUMBER(L57), _xlfn.IFNA(VLOOKUP(L57, 'Gift Options'!B:C, 2, FALSE), ""), _xlfn.IFNA(VLOOKUP(L57, 'Gift Options'!A:C, 3, FALSE), ""))</f>
        <v/>
      </c>
      <c r="O57" s="21">
        <f t="shared" si="4"/>
        <v>0</v>
      </c>
      <c r="P57" s="22">
        <f t="shared" si="5"/>
        <v>0</v>
      </c>
      <c r="Q57" s="21" t="str">
        <f t="shared" si="6"/>
        <v/>
      </c>
      <c r="R57" s="23" t="str">
        <f t="shared" si="3"/>
        <v/>
      </c>
    </row>
    <row r="58" spans="1:18" s="9" customFormat="1" ht="60.75" customHeight="1" x14ac:dyDescent="0.25">
      <c r="A58" s="10"/>
      <c r="B58" s="10"/>
      <c r="C58" s="10"/>
      <c r="D58" s="10"/>
      <c r="E58" s="10"/>
      <c r="F58" s="10"/>
      <c r="G58" s="10"/>
      <c r="H58" s="10"/>
      <c r="I58" s="17"/>
      <c r="J58" s="15"/>
      <c r="K58" s="20" t="str">
        <f>IF(ISNUMBER(I58), _xlfn.IFNA(VLOOKUP(I58, 'Gift Options'!B:C, 2, FALSE), ""), _xlfn.IFNA(VLOOKUP(I58, 'Gift Options'!A:C, 3, FALSE), ""))</f>
        <v/>
      </c>
      <c r="L58" s="17"/>
      <c r="M58" s="19"/>
      <c r="N58" s="20" t="str">
        <f>IF(ISNUMBER(L58), _xlfn.IFNA(VLOOKUP(L58, 'Gift Options'!B:C, 2, FALSE), ""), _xlfn.IFNA(VLOOKUP(L58, 'Gift Options'!A:C, 3, FALSE), ""))</f>
        <v/>
      </c>
      <c r="O58" s="21">
        <f t="shared" si="4"/>
        <v>0</v>
      </c>
      <c r="P58" s="22">
        <f t="shared" si="5"/>
        <v>0</v>
      </c>
      <c r="Q58" s="21" t="str">
        <f t="shared" si="6"/>
        <v/>
      </c>
      <c r="R58" s="23" t="str">
        <f t="shared" si="3"/>
        <v/>
      </c>
    </row>
    <row r="59" spans="1:18" s="9" customFormat="1" ht="60.75" customHeight="1" x14ac:dyDescent="0.25">
      <c r="A59" s="10"/>
      <c r="B59" s="10"/>
      <c r="C59" s="10"/>
      <c r="D59" s="10"/>
      <c r="E59" s="10"/>
      <c r="F59" s="10"/>
      <c r="G59" s="10"/>
      <c r="H59" s="10"/>
      <c r="I59" s="17"/>
      <c r="J59" s="15"/>
      <c r="K59" s="20" t="str">
        <f>IF(ISNUMBER(I59), _xlfn.IFNA(VLOOKUP(I59, 'Gift Options'!B:C, 2, FALSE), ""), _xlfn.IFNA(VLOOKUP(I59, 'Gift Options'!A:C, 3, FALSE), ""))</f>
        <v/>
      </c>
      <c r="L59" s="17"/>
      <c r="M59" s="19"/>
      <c r="N59" s="20" t="str">
        <f>IF(ISNUMBER(L59), _xlfn.IFNA(VLOOKUP(L59, 'Gift Options'!B:C, 2, FALSE), ""), _xlfn.IFNA(VLOOKUP(L59, 'Gift Options'!A:C, 3, FALSE), ""))</f>
        <v/>
      </c>
      <c r="O59" s="21">
        <f t="shared" si="4"/>
        <v>0</v>
      </c>
      <c r="P59" s="22">
        <f t="shared" si="5"/>
        <v>0</v>
      </c>
      <c r="Q59" s="21" t="str">
        <f t="shared" si="6"/>
        <v/>
      </c>
      <c r="R59" s="23" t="str">
        <f t="shared" si="3"/>
        <v/>
      </c>
    </row>
    <row r="60" spans="1:18" s="9" customFormat="1" ht="60.75" customHeight="1" x14ac:dyDescent="0.25">
      <c r="A60" s="10"/>
      <c r="B60" s="10"/>
      <c r="C60" s="10"/>
      <c r="D60" s="10"/>
      <c r="E60" s="10"/>
      <c r="F60" s="10"/>
      <c r="G60" s="10"/>
      <c r="H60" s="10"/>
      <c r="I60" s="17"/>
      <c r="J60" s="15"/>
      <c r="K60" s="20" t="str">
        <f>IF(ISNUMBER(I60), _xlfn.IFNA(VLOOKUP(I60, 'Gift Options'!B:C, 2, FALSE), ""), _xlfn.IFNA(VLOOKUP(I60, 'Gift Options'!A:C, 3, FALSE), ""))</f>
        <v/>
      </c>
      <c r="L60" s="17"/>
      <c r="M60" s="19"/>
      <c r="N60" s="20" t="str">
        <f>IF(ISNUMBER(L60), _xlfn.IFNA(VLOOKUP(L60, 'Gift Options'!B:C, 2, FALSE), ""), _xlfn.IFNA(VLOOKUP(L60, 'Gift Options'!A:C, 3, FALSE), ""))</f>
        <v/>
      </c>
      <c r="O60" s="21">
        <f t="shared" si="4"/>
        <v>0</v>
      </c>
      <c r="P60" s="22">
        <f t="shared" si="5"/>
        <v>0</v>
      </c>
      <c r="Q60" s="21" t="str">
        <f t="shared" si="6"/>
        <v/>
      </c>
      <c r="R60" s="23" t="str">
        <f t="shared" si="3"/>
        <v/>
      </c>
    </row>
    <row r="61" spans="1:18" s="9" customFormat="1" ht="60.75" customHeight="1" x14ac:dyDescent="0.25">
      <c r="A61" s="10"/>
      <c r="B61" s="10"/>
      <c r="C61" s="10"/>
      <c r="D61" s="10"/>
      <c r="E61" s="10"/>
      <c r="F61" s="10"/>
      <c r="G61" s="10"/>
      <c r="H61" s="10"/>
      <c r="I61" s="17"/>
      <c r="J61" s="15"/>
      <c r="K61" s="20" t="str">
        <f>IF(ISNUMBER(I61), _xlfn.IFNA(VLOOKUP(I61, 'Gift Options'!B:C, 2, FALSE), ""), _xlfn.IFNA(VLOOKUP(I61, 'Gift Options'!A:C, 3, FALSE), ""))</f>
        <v/>
      </c>
      <c r="L61" s="17"/>
      <c r="M61" s="19"/>
      <c r="N61" s="20" t="str">
        <f>IF(ISNUMBER(L61), _xlfn.IFNA(VLOOKUP(L61, 'Gift Options'!B:C, 2, FALSE), ""), _xlfn.IFNA(VLOOKUP(L61, 'Gift Options'!A:C, 3, FALSE), ""))</f>
        <v/>
      </c>
      <c r="O61" s="21">
        <f t="shared" si="4"/>
        <v>0</v>
      </c>
      <c r="P61" s="22">
        <f t="shared" si="5"/>
        <v>0</v>
      </c>
      <c r="Q61" s="21" t="str">
        <f t="shared" si="6"/>
        <v/>
      </c>
      <c r="R61" s="23" t="str">
        <f t="shared" si="3"/>
        <v/>
      </c>
    </row>
    <row r="62" spans="1:18" s="9" customFormat="1" ht="60.75" customHeight="1" x14ac:dyDescent="0.25">
      <c r="A62" s="10"/>
      <c r="B62" s="10"/>
      <c r="C62" s="10"/>
      <c r="D62" s="10"/>
      <c r="E62" s="10"/>
      <c r="F62" s="10"/>
      <c r="G62" s="10"/>
      <c r="H62" s="10"/>
      <c r="I62" s="17"/>
      <c r="J62" s="15"/>
      <c r="K62" s="20" t="str">
        <f>IF(ISNUMBER(I62), _xlfn.IFNA(VLOOKUP(I62, 'Gift Options'!B:C, 2, FALSE), ""), _xlfn.IFNA(VLOOKUP(I62, 'Gift Options'!A:C, 3, FALSE), ""))</f>
        <v/>
      </c>
      <c r="L62" s="17"/>
      <c r="M62" s="19"/>
      <c r="N62" s="20" t="str">
        <f>IF(ISNUMBER(L62), _xlfn.IFNA(VLOOKUP(L62, 'Gift Options'!B:C, 2, FALSE), ""), _xlfn.IFNA(VLOOKUP(L62, 'Gift Options'!A:C, 3, FALSE), ""))</f>
        <v/>
      </c>
      <c r="O62" s="21">
        <f t="shared" si="4"/>
        <v>0</v>
      </c>
      <c r="P62" s="22">
        <f t="shared" si="5"/>
        <v>0</v>
      </c>
      <c r="Q62" s="21" t="str">
        <f t="shared" si="6"/>
        <v/>
      </c>
      <c r="R62" s="23" t="str">
        <f t="shared" si="3"/>
        <v/>
      </c>
    </row>
    <row r="63" spans="1:18" s="9" customFormat="1" ht="60.75" customHeight="1" x14ac:dyDescent="0.25">
      <c r="A63" s="10"/>
      <c r="B63" s="10"/>
      <c r="C63" s="10"/>
      <c r="D63" s="10"/>
      <c r="E63" s="10"/>
      <c r="F63" s="10"/>
      <c r="G63" s="10"/>
      <c r="H63" s="10"/>
      <c r="I63" s="17"/>
      <c r="J63" s="15"/>
      <c r="K63" s="20" t="str">
        <f>IF(ISNUMBER(I63), _xlfn.IFNA(VLOOKUP(I63, 'Gift Options'!B:C, 2, FALSE), ""), _xlfn.IFNA(VLOOKUP(I63, 'Gift Options'!A:C, 3, FALSE), ""))</f>
        <v/>
      </c>
      <c r="L63" s="17"/>
      <c r="M63" s="19"/>
      <c r="N63" s="20" t="str">
        <f>IF(ISNUMBER(L63), _xlfn.IFNA(VLOOKUP(L63, 'Gift Options'!B:C, 2, FALSE), ""), _xlfn.IFNA(VLOOKUP(L63, 'Gift Options'!A:C, 3, FALSE), ""))</f>
        <v/>
      </c>
      <c r="O63" s="21">
        <f t="shared" si="4"/>
        <v>0</v>
      </c>
      <c r="P63" s="22">
        <f t="shared" si="5"/>
        <v>0</v>
      </c>
      <c r="Q63" s="21" t="str">
        <f t="shared" si="6"/>
        <v/>
      </c>
      <c r="R63" s="23" t="str">
        <f t="shared" si="3"/>
        <v/>
      </c>
    </row>
    <row r="64" spans="1:18" s="9" customFormat="1" ht="60.75" customHeight="1" x14ac:dyDescent="0.25">
      <c r="A64" s="10"/>
      <c r="B64" s="10"/>
      <c r="C64" s="10"/>
      <c r="D64" s="10"/>
      <c r="E64" s="10"/>
      <c r="F64" s="10"/>
      <c r="G64" s="10"/>
      <c r="H64" s="10"/>
      <c r="I64" s="17"/>
      <c r="J64" s="15"/>
      <c r="K64" s="20" t="str">
        <f>IF(ISNUMBER(I64), _xlfn.IFNA(VLOOKUP(I64, 'Gift Options'!B:C, 2, FALSE), ""), _xlfn.IFNA(VLOOKUP(I64, 'Gift Options'!A:C, 3, FALSE), ""))</f>
        <v/>
      </c>
      <c r="L64" s="17"/>
      <c r="M64" s="19"/>
      <c r="N64" s="20" t="str">
        <f>IF(ISNUMBER(L64), _xlfn.IFNA(VLOOKUP(L64, 'Gift Options'!B:C, 2, FALSE), ""), _xlfn.IFNA(VLOOKUP(L64, 'Gift Options'!A:C, 3, FALSE), ""))</f>
        <v/>
      </c>
      <c r="O64" s="21">
        <f t="shared" si="4"/>
        <v>0</v>
      </c>
      <c r="P64" s="22">
        <f t="shared" si="5"/>
        <v>0</v>
      </c>
      <c r="Q64" s="21" t="str">
        <f t="shared" si="6"/>
        <v/>
      </c>
      <c r="R64" s="23" t="str">
        <f t="shared" si="3"/>
        <v/>
      </c>
    </row>
    <row r="65" spans="1:18" s="9" customFormat="1" ht="60.75" customHeight="1" x14ac:dyDescent="0.25">
      <c r="A65" s="10"/>
      <c r="B65" s="10"/>
      <c r="C65" s="10"/>
      <c r="D65" s="10"/>
      <c r="E65" s="10"/>
      <c r="F65" s="10"/>
      <c r="G65" s="10"/>
      <c r="H65" s="10"/>
      <c r="I65" s="17"/>
      <c r="J65" s="15"/>
      <c r="K65" s="20" t="str">
        <f>IF(ISNUMBER(I65), _xlfn.IFNA(VLOOKUP(I65, 'Gift Options'!B:C, 2, FALSE), ""), _xlfn.IFNA(VLOOKUP(I65, 'Gift Options'!A:C, 3, FALSE), ""))</f>
        <v/>
      </c>
      <c r="L65" s="17"/>
      <c r="M65" s="19"/>
      <c r="N65" s="20" t="str">
        <f>IF(ISNUMBER(L65), _xlfn.IFNA(VLOOKUP(L65, 'Gift Options'!B:C, 2, FALSE), ""), _xlfn.IFNA(VLOOKUP(L65, 'Gift Options'!A:C, 3, FALSE), ""))</f>
        <v/>
      </c>
      <c r="O65" s="21">
        <f t="shared" si="4"/>
        <v>0</v>
      </c>
      <c r="P65" s="22">
        <f t="shared" si="5"/>
        <v>0</v>
      </c>
      <c r="Q65" s="21" t="str">
        <f t="shared" si="6"/>
        <v/>
      </c>
      <c r="R65" s="23" t="str">
        <f t="shared" si="3"/>
        <v/>
      </c>
    </row>
    <row r="66" spans="1:18" s="9" customFormat="1" ht="60.75" customHeight="1" x14ac:dyDescent="0.25">
      <c r="A66" s="10"/>
      <c r="B66" s="10"/>
      <c r="C66" s="10"/>
      <c r="D66" s="10"/>
      <c r="E66" s="10"/>
      <c r="F66" s="10"/>
      <c r="G66" s="10"/>
      <c r="H66" s="10"/>
      <c r="I66" s="17"/>
      <c r="J66" s="15"/>
      <c r="K66" s="20" t="str">
        <f>IF(ISNUMBER(I66), _xlfn.IFNA(VLOOKUP(I66, 'Gift Options'!B:C, 2, FALSE), ""), _xlfn.IFNA(VLOOKUP(I66, 'Gift Options'!A:C, 3, FALSE), ""))</f>
        <v/>
      </c>
      <c r="L66" s="17"/>
      <c r="M66" s="19"/>
      <c r="N66" s="20" t="str">
        <f>IF(ISNUMBER(L66), _xlfn.IFNA(VLOOKUP(L66, 'Gift Options'!B:C, 2, FALSE), ""), _xlfn.IFNA(VLOOKUP(L66, 'Gift Options'!A:C, 3, FALSE), ""))</f>
        <v/>
      </c>
      <c r="O66" s="21">
        <f t="shared" si="4"/>
        <v>0</v>
      </c>
      <c r="P66" s="22">
        <f t="shared" si="5"/>
        <v>0</v>
      </c>
      <c r="Q66" s="21" t="str">
        <f t="shared" si="6"/>
        <v/>
      </c>
      <c r="R66" s="23" t="str">
        <f t="shared" si="3"/>
        <v/>
      </c>
    </row>
    <row r="67" spans="1:18" s="9" customFormat="1" ht="60.75" customHeight="1" x14ac:dyDescent="0.25">
      <c r="A67" s="10"/>
      <c r="B67" s="10"/>
      <c r="C67" s="10"/>
      <c r="D67" s="10"/>
      <c r="E67" s="10"/>
      <c r="F67" s="10"/>
      <c r="G67" s="10"/>
      <c r="H67" s="10"/>
      <c r="I67" s="17"/>
      <c r="J67" s="15"/>
      <c r="K67" s="20" t="str">
        <f>IF(ISNUMBER(I67), _xlfn.IFNA(VLOOKUP(I67, 'Gift Options'!B:C, 2, FALSE), ""), _xlfn.IFNA(VLOOKUP(I67, 'Gift Options'!A:C, 3, FALSE), ""))</f>
        <v/>
      </c>
      <c r="L67" s="17"/>
      <c r="M67" s="19"/>
      <c r="N67" s="20" t="str">
        <f>IF(ISNUMBER(L67), _xlfn.IFNA(VLOOKUP(L67, 'Gift Options'!B:C, 2, FALSE), ""), _xlfn.IFNA(VLOOKUP(L67, 'Gift Options'!A:C, 3, FALSE), ""))</f>
        <v/>
      </c>
      <c r="O67" s="21">
        <f t="shared" si="4"/>
        <v>0</v>
      </c>
      <c r="P67" s="22">
        <f t="shared" si="5"/>
        <v>0</v>
      </c>
      <c r="Q67" s="21" t="str">
        <f t="shared" si="6"/>
        <v/>
      </c>
      <c r="R67" s="23" t="str">
        <f t="shared" si="3"/>
        <v/>
      </c>
    </row>
    <row r="68" spans="1:18" s="9" customFormat="1" ht="60.75" customHeight="1" x14ac:dyDescent="0.25">
      <c r="A68" s="10"/>
      <c r="B68" s="10"/>
      <c r="C68" s="10"/>
      <c r="D68" s="10"/>
      <c r="E68" s="10"/>
      <c r="F68" s="10"/>
      <c r="G68" s="10"/>
      <c r="H68" s="10"/>
      <c r="I68" s="17"/>
      <c r="J68" s="15"/>
      <c r="K68" s="20" t="str">
        <f>IF(ISNUMBER(I68), _xlfn.IFNA(VLOOKUP(I68, 'Gift Options'!B:C, 2, FALSE), ""), _xlfn.IFNA(VLOOKUP(I68, 'Gift Options'!A:C, 3, FALSE), ""))</f>
        <v/>
      </c>
      <c r="L68" s="17"/>
      <c r="M68" s="19"/>
      <c r="N68" s="20" t="str">
        <f>IF(ISNUMBER(L68), _xlfn.IFNA(VLOOKUP(L68, 'Gift Options'!B:C, 2, FALSE), ""), _xlfn.IFNA(VLOOKUP(L68, 'Gift Options'!A:C, 3, FALSE), ""))</f>
        <v/>
      </c>
      <c r="O68" s="21">
        <f t="shared" si="4"/>
        <v>0</v>
      </c>
      <c r="P68" s="22">
        <f t="shared" si="5"/>
        <v>0</v>
      </c>
      <c r="Q68" s="21" t="str">
        <f t="shared" si="6"/>
        <v/>
      </c>
      <c r="R68" s="23" t="str">
        <f t="shared" si="3"/>
        <v/>
      </c>
    </row>
    <row r="69" spans="1:18" s="9" customFormat="1" ht="60.75" customHeight="1" x14ac:dyDescent="0.25">
      <c r="A69" s="10"/>
      <c r="B69" s="10"/>
      <c r="C69" s="10"/>
      <c r="D69" s="10"/>
      <c r="E69" s="10"/>
      <c r="F69" s="10"/>
      <c r="G69" s="10"/>
      <c r="H69" s="10"/>
      <c r="I69" s="17"/>
      <c r="J69" s="15"/>
      <c r="K69" s="20" t="str">
        <f>IF(ISNUMBER(I69), _xlfn.IFNA(VLOOKUP(I69, 'Gift Options'!B:C, 2, FALSE), ""), _xlfn.IFNA(VLOOKUP(I69, 'Gift Options'!A:C, 3, FALSE), ""))</f>
        <v/>
      </c>
      <c r="L69" s="17"/>
      <c r="M69" s="19"/>
      <c r="N69" s="20" t="str">
        <f>IF(ISNUMBER(L69), _xlfn.IFNA(VLOOKUP(L69, 'Gift Options'!B:C, 2, FALSE), ""), _xlfn.IFNA(VLOOKUP(L69, 'Gift Options'!A:C, 3, FALSE), ""))</f>
        <v/>
      </c>
      <c r="O69" s="21">
        <f t="shared" ref="O69:O100" si="7">SUM(J69+M69)</f>
        <v>0</v>
      </c>
      <c r="P69" s="22">
        <f t="shared" ref="P69:P100" si="8">IF(AND(I69&lt;&gt;"", J69&lt;&gt;"", K69&lt;&gt;""), (J69*K69), 0) + IF(AND(L69&lt;&gt;"", M69&lt;&gt;"", N69&lt;&gt;""), (M69*N69), 0)</f>
        <v>0</v>
      </c>
      <c r="Q69" s="21" t="str">
        <f t="shared" ref="Q69:Q100" si="9">IF(OR(L69&lt;&gt;"",I69&lt;&gt;""),IF(P69&lt;95,"£7.95 (Parcelforce, Standard)","FREE"),"")</f>
        <v/>
      </c>
      <c r="R69" s="23" t="str">
        <f t="shared" si="3"/>
        <v/>
      </c>
    </row>
    <row r="70" spans="1:18" s="9" customFormat="1" ht="60.75" customHeight="1" x14ac:dyDescent="0.25">
      <c r="A70" s="10"/>
      <c r="B70" s="10"/>
      <c r="C70" s="10"/>
      <c r="D70" s="10"/>
      <c r="E70" s="10"/>
      <c r="F70" s="10"/>
      <c r="G70" s="10"/>
      <c r="H70" s="10"/>
      <c r="I70" s="17"/>
      <c r="J70" s="15"/>
      <c r="K70" s="20" t="str">
        <f>IF(ISNUMBER(I70), _xlfn.IFNA(VLOOKUP(I70, 'Gift Options'!B:C, 2, FALSE), ""), _xlfn.IFNA(VLOOKUP(I70, 'Gift Options'!A:C, 3, FALSE), ""))</f>
        <v/>
      </c>
      <c r="L70" s="17"/>
      <c r="M70" s="19"/>
      <c r="N70" s="20" t="str">
        <f>IF(ISNUMBER(L70), _xlfn.IFNA(VLOOKUP(L70, 'Gift Options'!B:C, 2, FALSE), ""), _xlfn.IFNA(VLOOKUP(L70, 'Gift Options'!A:C, 3, FALSE), ""))</f>
        <v/>
      </c>
      <c r="O70" s="21">
        <f t="shared" si="7"/>
        <v>0</v>
      </c>
      <c r="P70" s="22">
        <f t="shared" si="8"/>
        <v>0</v>
      </c>
      <c r="Q70" s="21" t="str">
        <f t="shared" si="9"/>
        <v/>
      </c>
      <c r="R70" s="23" t="str">
        <f t="shared" ref="R70:R101" si="10">IF(Q70&lt;&gt;"",IF(P70&lt;95, (P70+7.95), P70),"")</f>
        <v/>
      </c>
    </row>
    <row r="71" spans="1:18" s="9" customFormat="1" ht="60.75" customHeight="1" x14ac:dyDescent="0.25">
      <c r="A71" s="10"/>
      <c r="B71" s="10"/>
      <c r="C71" s="10"/>
      <c r="D71" s="10"/>
      <c r="E71" s="10"/>
      <c r="F71" s="10"/>
      <c r="G71" s="10"/>
      <c r="H71" s="10"/>
      <c r="I71" s="17"/>
      <c r="J71" s="15"/>
      <c r="K71" s="20" t="str">
        <f>IF(ISNUMBER(I71), _xlfn.IFNA(VLOOKUP(I71, 'Gift Options'!B:C, 2, FALSE), ""), _xlfn.IFNA(VLOOKUP(I71, 'Gift Options'!A:C, 3, FALSE), ""))</f>
        <v/>
      </c>
      <c r="L71" s="17"/>
      <c r="M71" s="19"/>
      <c r="N71" s="20" t="str">
        <f>IF(ISNUMBER(L71), _xlfn.IFNA(VLOOKUP(L71, 'Gift Options'!B:C, 2, FALSE), ""), _xlfn.IFNA(VLOOKUP(L71, 'Gift Options'!A:C, 3, FALSE), ""))</f>
        <v/>
      </c>
      <c r="O71" s="21">
        <f t="shared" si="7"/>
        <v>0</v>
      </c>
      <c r="P71" s="22">
        <f t="shared" si="8"/>
        <v>0</v>
      </c>
      <c r="Q71" s="21" t="str">
        <f t="shared" si="9"/>
        <v/>
      </c>
      <c r="R71" s="23" t="str">
        <f t="shared" si="10"/>
        <v/>
      </c>
    </row>
    <row r="72" spans="1:18" s="9" customFormat="1" ht="60.75" customHeight="1" x14ac:dyDescent="0.25">
      <c r="A72" s="10"/>
      <c r="B72" s="10"/>
      <c r="C72" s="10"/>
      <c r="D72" s="10"/>
      <c r="E72" s="10"/>
      <c r="F72" s="10"/>
      <c r="G72" s="10"/>
      <c r="H72" s="10"/>
      <c r="I72" s="17"/>
      <c r="J72" s="15"/>
      <c r="K72" s="20" t="str">
        <f>IF(ISNUMBER(I72), _xlfn.IFNA(VLOOKUP(I72, 'Gift Options'!B:C, 2, FALSE), ""), _xlfn.IFNA(VLOOKUP(I72, 'Gift Options'!A:C, 3, FALSE), ""))</f>
        <v/>
      </c>
      <c r="L72" s="17"/>
      <c r="M72" s="19"/>
      <c r="N72" s="20" t="str">
        <f>IF(ISNUMBER(L72), _xlfn.IFNA(VLOOKUP(L72, 'Gift Options'!B:C, 2, FALSE), ""), _xlfn.IFNA(VLOOKUP(L72, 'Gift Options'!A:C, 3, FALSE), ""))</f>
        <v/>
      </c>
      <c r="O72" s="21">
        <f t="shared" si="7"/>
        <v>0</v>
      </c>
      <c r="P72" s="22">
        <f t="shared" si="8"/>
        <v>0</v>
      </c>
      <c r="Q72" s="21" t="str">
        <f t="shared" si="9"/>
        <v/>
      </c>
      <c r="R72" s="23" t="str">
        <f t="shared" si="10"/>
        <v/>
      </c>
    </row>
    <row r="73" spans="1:18" s="9" customFormat="1" ht="60.75" customHeight="1" x14ac:dyDescent="0.25">
      <c r="A73" s="10"/>
      <c r="B73" s="10"/>
      <c r="C73" s="10"/>
      <c r="D73" s="10"/>
      <c r="E73" s="10"/>
      <c r="F73" s="10"/>
      <c r="G73" s="10"/>
      <c r="H73" s="10"/>
      <c r="I73" s="17"/>
      <c r="J73" s="15"/>
      <c r="K73" s="20" t="str">
        <f>IF(ISNUMBER(I73), _xlfn.IFNA(VLOOKUP(I73, 'Gift Options'!B:C, 2, FALSE), ""), _xlfn.IFNA(VLOOKUP(I73, 'Gift Options'!A:C, 3, FALSE), ""))</f>
        <v/>
      </c>
      <c r="L73" s="17"/>
      <c r="M73" s="19"/>
      <c r="N73" s="20" t="str">
        <f>IF(ISNUMBER(L73), _xlfn.IFNA(VLOOKUP(L73, 'Gift Options'!B:C, 2, FALSE), ""), _xlfn.IFNA(VLOOKUP(L73, 'Gift Options'!A:C, 3, FALSE), ""))</f>
        <v/>
      </c>
      <c r="O73" s="21">
        <f t="shared" si="7"/>
        <v>0</v>
      </c>
      <c r="P73" s="22">
        <f t="shared" si="8"/>
        <v>0</v>
      </c>
      <c r="Q73" s="21" t="str">
        <f t="shared" si="9"/>
        <v/>
      </c>
      <c r="R73" s="23" t="str">
        <f t="shared" si="10"/>
        <v/>
      </c>
    </row>
    <row r="74" spans="1:18" s="9" customFormat="1" ht="60.75" customHeight="1" x14ac:dyDescent="0.25">
      <c r="A74" s="10"/>
      <c r="B74" s="10"/>
      <c r="C74" s="10"/>
      <c r="D74" s="10"/>
      <c r="E74" s="10"/>
      <c r="F74" s="10"/>
      <c r="G74" s="10"/>
      <c r="H74" s="10"/>
      <c r="I74" s="17"/>
      <c r="J74" s="15"/>
      <c r="K74" s="20" t="str">
        <f>IF(ISNUMBER(I74), _xlfn.IFNA(VLOOKUP(I74, 'Gift Options'!B:C, 2, FALSE), ""), _xlfn.IFNA(VLOOKUP(I74, 'Gift Options'!A:C, 3, FALSE), ""))</f>
        <v/>
      </c>
      <c r="L74" s="17"/>
      <c r="M74" s="19"/>
      <c r="N74" s="20" t="str">
        <f>IF(ISNUMBER(L74), _xlfn.IFNA(VLOOKUP(L74, 'Gift Options'!B:C, 2, FALSE), ""), _xlfn.IFNA(VLOOKUP(L74, 'Gift Options'!A:C, 3, FALSE), ""))</f>
        <v/>
      </c>
      <c r="O74" s="21">
        <f t="shared" si="7"/>
        <v>0</v>
      </c>
      <c r="P74" s="22">
        <f t="shared" si="8"/>
        <v>0</v>
      </c>
      <c r="Q74" s="21" t="str">
        <f t="shared" si="9"/>
        <v/>
      </c>
      <c r="R74" s="23" t="str">
        <f t="shared" si="10"/>
        <v/>
      </c>
    </row>
    <row r="75" spans="1:18" s="9" customFormat="1" ht="60.75" customHeight="1" x14ac:dyDescent="0.25">
      <c r="A75" s="10"/>
      <c r="B75" s="10"/>
      <c r="C75" s="10"/>
      <c r="D75" s="10"/>
      <c r="E75" s="10"/>
      <c r="F75" s="10"/>
      <c r="G75" s="10"/>
      <c r="H75" s="10"/>
      <c r="I75" s="17"/>
      <c r="J75" s="15"/>
      <c r="K75" s="20" t="str">
        <f>IF(ISNUMBER(I75), _xlfn.IFNA(VLOOKUP(I75, 'Gift Options'!B:C, 2, FALSE), ""), _xlfn.IFNA(VLOOKUP(I75, 'Gift Options'!A:C, 3, FALSE), ""))</f>
        <v/>
      </c>
      <c r="L75" s="17"/>
      <c r="M75" s="19"/>
      <c r="N75" s="20" t="str">
        <f>IF(ISNUMBER(L75), _xlfn.IFNA(VLOOKUP(L75, 'Gift Options'!B:C, 2, FALSE), ""), _xlfn.IFNA(VLOOKUP(L75, 'Gift Options'!A:C, 3, FALSE), ""))</f>
        <v/>
      </c>
      <c r="O75" s="21">
        <f t="shared" si="7"/>
        <v>0</v>
      </c>
      <c r="P75" s="22">
        <f t="shared" si="8"/>
        <v>0</v>
      </c>
      <c r="Q75" s="21" t="str">
        <f t="shared" si="9"/>
        <v/>
      </c>
      <c r="R75" s="23" t="str">
        <f t="shared" si="10"/>
        <v/>
      </c>
    </row>
    <row r="76" spans="1:18" s="9" customFormat="1" ht="60.75" customHeight="1" x14ac:dyDescent="0.25">
      <c r="A76" s="10"/>
      <c r="B76" s="10"/>
      <c r="C76" s="10"/>
      <c r="D76" s="10"/>
      <c r="E76" s="10"/>
      <c r="F76" s="10"/>
      <c r="G76" s="10"/>
      <c r="H76" s="10"/>
      <c r="I76" s="17"/>
      <c r="J76" s="15"/>
      <c r="K76" s="20" t="str">
        <f>IF(ISNUMBER(I76), _xlfn.IFNA(VLOOKUP(I76, 'Gift Options'!B:C, 2, FALSE), ""), _xlfn.IFNA(VLOOKUP(I76, 'Gift Options'!A:C, 3, FALSE), ""))</f>
        <v/>
      </c>
      <c r="L76" s="17"/>
      <c r="M76" s="19"/>
      <c r="N76" s="20" t="str">
        <f>IF(ISNUMBER(L76), _xlfn.IFNA(VLOOKUP(L76, 'Gift Options'!B:C, 2, FALSE), ""), _xlfn.IFNA(VLOOKUP(L76, 'Gift Options'!A:C, 3, FALSE), ""))</f>
        <v/>
      </c>
      <c r="O76" s="21">
        <f t="shared" si="7"/>
        <v>0</v>
      </c>
      <c r="P76" s="22">
        <f t="shared" si="8"/>
        <v>0</v>
      </c>
      <c r="Q76" s="21" t="str">
        <f t="shared" si="9"/>
        <v/>
      </c>
      <c r="R76" s="23" t="str">
        <f t="shared" si="10"/>
        <v/>
      </c>
    </row>
    <row r="77" spans="1:18" s="9" customFormat="1" ht="60.75" customHeight="1" x14ac:dyDescent="0.25">
      <c r="A77" s="10"/>
      <c r="B77" s="10"/>
      <c r="C77" s="10"/>
      <c r="D77" s="10"/>
      <c r="E77" s="10"/>
      <c r="F77" s="10"/>
      <c r="G77" s="10"/>
      <c r="H77" s="10"/>
      <c r="I77" s="17"/>
      <c r="J77" s="15"/>
      <c r="K77" s="20" t="str">
        <f>IF(ISNUMBER(I77), _xlfn.IFNA(VLOOKUP(I77, 'Gift Options'!B:C, 2, FALSE), ""), _xlfn.IFNA(VLOOKUP(I77, 'Gift Options'!A:C, 3, FALSE), ""))</f>
        <v/>
      </c>
      <c r="L77" s="17"/>
      <c r="M77" s="19"/>
      <c r="N77" s="20" t="str">
        <f>IF(ISNUMBER(L77), _xlfn.IFNA(VLOOKUP(L77, 'Gift Options'!B:C, 2, FALSE), ""), _xlfn.IFNA(VLOOKUP(L77, 'Gift Options'!A:C, 3, FALSE), ""))</f>
        <v/>
      </c>
      <c r="O77" s="21">
        <f t="shared" si="7"/>
        <v>0</v>
      </c>
      <c r="P77" s="22">
        <f t="shared" si="8"/>
        <v>0</v>
      </c>
      <c r="Q77" s="21" t="str">
        <f t="shared" si="9"/>
        <v/>
      </c>
      <c r="R77" s="23" t="str">
        <f t="shared" si="10"/>
        <v/>
      </c>
    </row>
    <row r="78" spans="1:18" s="9" customFormat="1" ht="60.75" customHeight="1" x14ac:dyDescent="0.25">
      <c r="A78" s="10"/>
      <c r="B78" s="10"/>
      <c r="C78" s="10"/>
      <c r="D78" s="10"/>
      <c r="E78" s="10"/>
      <c r="F78" s="10"/>
      <c r="G78" s="10"/>
      <c r="H78" s="10"/>
      <c r="I78" s="17"/>
      <c r="J78" s="15"/>
      <c r="K78" s="20" t="str">
        <f>IF(ISNUMBER(I78), _xlfn.IFNA(VLOOKUP(I78, 'Gift Options'!B:C, 2, FALSE), ""), _xlfn.IFNA(VLOOKUP(I78, 'Gift Options'!A:C, 3, FALSE), ""))</f>
        <v/>
      </c>
      <c r="L78" s="17"/>
      <c r="M78" s="19"/>
      <c r="N78" s="20" t="str">
        <f>IF(ISNUMBER(L78), _xlfn.IFNA(VLOOKUP(L78, 'Gift Options'!B:C, 2, FALSE), ""), _xlfn.IFNA(VLOOKUP(L78, 'Gift Options'!A:C, 3, FALSE), ""))</f>
        <v/>
      </c>
      <c r="O78" s="21">
        <f t="shared" si="7"/>
        <v>0</v>
      </c>
      <c r="P78" s="22">
        <f t="shared" si="8"/>
        <v>0</v>
      </c>
      <c r="Q78" s="21" t="str">
        <f t="shared" si="9"/>
        <v/>
      </c>
      <c r="R78" s="23" t="str">
        <f t="shared" si="10"/>
        <v/>
      </c>
    </row>
    <row r="79" spans="1:18" s="9" customFormat="1" ht="60.75" customHeight="1" x14ac:dyDescent="0.25">
      <c r="A79" s="10"/>
      <c r="B79" s="10"/>
      <c r="C79" s="10"/>
      <c r="D79" s="10"/>
      <c r="E79" s="10"/>
      <c r="F79" s="10"/>
      <c r="G79" s="10"/>
      <c r="H79" s="10"/>
      <c r="I79" s="17"/>
      <c r="J79" s="15"/>
      <c r="K79" s="20" t="str">
        <f>IF(ISNUMBER(I79), _xlfn.IFNA(VLOOKUP(I79, 'Gift Options'!B:C, 2, FALSE), ""), _xlfn.IFNA(VLOOKUP(I79, 'Gift Options'!A:C, 3, FALSE), ""))</f>
        <v/>
      </c>
      <c r="L79" s="17"/>
      <c r="M79" s="19"/>
      <c r="N79" s="20" t="str">
        <f>IF(ISNUMBER(L79), _xlfn.IFNA(VLOOKUP(L79, 'Gift Options'!B:C, 2, FALSE), ""), _xlfn.IFNA(VLOOKUP(L79, 'Gift Options'!A:C, 3, FALSE), ""))</f>
        <v/>
      </c>
      <c r="O79" s="21">
        <f t="shared" si="7"/>
        <v>0</v>
      </c>
      <c r="P79" s="22">
        <f t="shared" si="8"/>
        <v>0</v>
      </c>
      <c r="Q79" s="21" t="str">
        <f t="shared" si="9"/>
        <v/>
      </c>
      <c r="R79" s="23" t="str">
        <f t="shared" si="10"/>
        <v/>
      </c>
    </row>
    <row r="80" spans="1:18" s="9" customFormat="1" ht="60.75" customHeight="1" x14ac:dyDescent="0.25">
      <c r="A80" s="10"/>
      <c r="B80" s="10"/>
      <c r="C80" s="10"/>
      <c r="D80" s="10"/>
      <c r="E80" s="10"/>
      <c r="F80" s="10"/>
      <c r="G80" s="10"/>
      <c r="H80" s="10"/>
      <c r="I80" s="17"/>
      <c r="J80" s="15"/>
      <c r="K80" s="20" t="str">
        <f>IF(ISNUMBER(I80), _xlfn.IFNA(VLOOKUP(I80, 'Gift Options'!B:C, 2, FALSE), ""), _xlfn.IFNA(VLOOKUP(I80, 'Gift Options'!A:C, 3, FALSE), ""))</f>
        <v/>
      </c>
      <c r="L80" s="17"/>
      <c r="M80" s="19"/>
      <c r="N80" s="20" t="str">
        <f>IF(ISNUMBER(L80), _xlfn.IFNA(VLOOKUP(L80, 'Gift Options'!B:C, 2, FALSE), ""), _xlfn.IFNA(VLOOKUP(L80, 'Gift Options'!A:C, 3, FALSE), ""))</f>
        <v/>
      </c>
      <c r="O80" s="21">
        <f t="shared" si="7"/>
        <v>0</v>
      </c>
      <c r="P80" s="22">
        <f t="shared" si="8"/>
        <v>0</v>
      </c>
      <c r="Q80" s="21" t="str">
        <f t="shared" si="9"/>
        <v/>
      </c>
      <c r="R80" s="23" t="str">
        <f t="shared" si="10"/>
        <v/>
      </c>
    </row>
    <row r="81" spans="1:18" s="9" customFormat="1" ht="60.75" customHeight="1" x14ac:dyDescent="0.25">
      <c r="A81" s="10"/>
      <c r="B81" s="10"/>
      <c r="C81" s="10"/>
      <c r="D81" s="10"/>
      <c r="E81" s="10"/>
      <c r="F81" s="10"/>
      <c r="G81" s="10"/>
      <c r="H81" s="10"/>
      <c r="I81" s="17"/>
      <c r="J81" s="15"/>
      <c r="K81" s="20" t="str">
        <f>IF(ISNUMBER(I81), _xlfn.IFNA(VLOOKUP(I81, 'Gift Options'!B:C, 2, FALSE), ""), _xlfn.IFNA(VLOOKUP(I81, 'Gift Options'!A:C, 3, FALSE), ""))</f>
        <v/>
      </c>
      <c r="L81" s="17"/>
      <c r="M81" s="19"/>
      <c r="N81" s="20" t="str">
        <f>IF(ISNUMBER(L81), _xlfn.IFNA(VLOOKUP(L81, 'Gift Options'!B:C, 2, FALSE), ""), _xlfn.IFNA(VLOOKUP(L81, 'Gift Options'!A:C, 3, FALSE), ""))</f>
        <v/>
      </c>
      <c r="O81" s="21">
        <f t="shared" si="7"/>
        <v>0</v>
      </c>
      <c r="P81" s="22">
        <f t="shared" si="8"/>
        <v>0</v>
      </c>
      <c r="Q81" s="21" t="str">
        <f t="shared" si="9"/>
        <v/>
      </c>
      <c r="R81" s="23" t="str">
        <f t="shared" si="10"/>
        <v/>
      </c>
    </row>
    <row r="82" spans="1:18" s="9" customFormat="1" ht="60.75" customHeight="1" x14ac:dyDescent="0.25">
      <c r="A82" s="10"/>
      <c r="B82" s="10"/>
      <c r="C82" s="10"/>
      <c r="D82" s="10"/>
      <c r="E82" s="10"/>
      <c r="F82" s="10"/>
      <c r="G82" s="10"/>
      <c r="H82" s="10"/>
      <c r="I82" s="17"/>
      <c r="J82" s="15"/>
      <c r="K82" s="20" t="str">
        <f>IF(ISNUMBER(I82), _xlfn.IFNA(VLOOKUP(I82, 'Gift Options'!B:C, 2, FALSE), ""), _xlfn.IFNA(VLOOKUP(I82, 'Gift Options'!A:C, 3, FALSE), ""))</f>
        <v/>
      </c>
      <c r="L82" s="17"/>
      <c r="M82" s="19"/>
      <c r="N82" s="20" t="str">
        <f>IF(ISNUMBER(L82), _xlfn.IFNA(VLOOKUP(L82, 'Gift Options'!B:C, 2, FALSE), ""), _xlfn.IFNA(VLOOKUP(L82, 'Gift Options'!A:C, 3, FALSE), ""))</f>
        <v/>
      </c>
      <c r="O82" s="21">
        <f t="shared" si="7"/>
        <v>0</v>
      </c>
      <c r="P82" s="22">
        <f t="shared" si="8"/>
        <v>0</v>
      </c>
      <c r="Q82" s="21" t="str">
        <f t="shared" si="9"/>
        <v/>
      </c>
      <c r="R82" s="23" t="str">
        <f t="shared" si="10"/>
        <v/>
      </c>
    </row>
    <row r="83" spans="1:18" s="9" customFormat="1" ht="60.75" customHeight="1" x14ac:dyDescent="0.25">
      <c r="A83" s="10"/>
      <c r="B83" s="10"/>
      <c r="C83" s="10"/>
      <c r="D83" s="10"/>
      <c r="E83" s="10"/>
      <c r="F83" s="10"/>
      <c r="G83" s="10"/>
      <c r="H83" s="10"/>
      <c r="I83" s="17"/>
      <c r="J83" s="15"/>
      <c r="K83" s="20" t="str">
        <f>IF(ISNUMBER(I83), _xlfn.IFNA(VLOOKUP(I83, 'Gift Options'!B:C, 2, FALSE), ""), _xlfn.IFNA(VLOOKUP(I83, 'Gift Options'!A:C, 3, FALSE), ""))</f>
        <v/>
      </c>
      <c r="L83" s="17"/>
      <c r="M83" s="19"/>
      <c r="N83" s="20" t="str">
        <f>IF(ISNUMBER(L83), _xlfn.IFNA(VLOOKUP(L83, 'Gift Options'!B:C, 2, FALSE), ""), _xlfn.IFNA(VLOOKUP(L83, 'Gift Options'!A:C, 3, FALSE), ""))</f>
        <v/>
      </c>
      <c r="O83" s="21">
        <f t="shared" si="7"/>
        <v>0</v>
      </c>
      <c r="P83" s="22">
        <f t="shared" si="8"/>
        <v>0</v>
      </c>
      <c r="Q83" s="21" t="str">
        <f t="shared" si="9"/>
        <v/>
      </c>
      <c r="R83" s="23" t="str">
        <f t="shared" si="10"/>
        <v/>
      </c>
    </row>
    <row r="84" spans="1:18" s="9" customFormat="1" ht="60.75" customHeight="1" x14ac:dyDescent="0.25">
      <c r="A84" s="10"/>
      <c r="B84" s="10"/>
      <c r="C84" s="10"/>
      <c r="D84" s="10"/>
      <c r="E84" s="10"/>
      <c r="F84" s="10"/>
      <c r="G84" s="10"/>
      <c r="H84" s="10"/>
      <c r="I84" s="17"/>
      <c r="J84" s="15"/>
      <c r="K84" s="20" t="str">
        <f>IF(ISNUMBER(I84), _xlfn.IFNA(VLOOKUP(I84, 'Gift Options'!B:C, 2, FALSE), ""), _xlfn.IFNA(VLOOKUP(I84, 'Gift Options'!A:C, 3, FALSE), ""))</f>
        <v/>
      </c>
      <c r="L84" s="17"/>
      <c r="M84" s="19"/>
      <c r="N84" s="20" t="str">
        <f>IF(ISNUMBER(L84), _xlfn.IFNA(VLOOKUP(L84, 'Gift Options'!B:C, 2, FALSE), ""), _xlfn.IFNA(VLOOKUP(L84, 'Gift Options'!A:C, 3, FALSE), ""))</f>
        <v/>
      </c>
      <c r="O84" s="21">
        <f t="shared" si="7"/>
        <v>0</v>
      </c>
      <c r="P84" s="22">
        <f t="shared" si="8"/>
        <v>0</v>
      </c>
      <c r="Q84" s="21" t="str">
        <f t="shared" si="9"/>
        <v/>
      </c>
      <c r="R84" s="23" t="str">
        <f t="shared" si="10"/>
        <v/>
      </c>
    </row>
    <row r="85" spans="1:18" s="9" customFormat="1" ht="60.75" customHeight="1" x14ac:dyDescent="0.25">
      <c r="A85" s="10"/>
      <c r="B85" s="10"/>
      <c r="C85" s="10"/>
      <c r="D85" s="10"/>
      <c r="E85" s="10"/>
      <c r="F85" s="10"/>
      <c r="G85" s="10"/>
      <c r="H85" s="10"/>
      <c r="I85" s="17"/>
      <c r="J85" s="15"/>
      <c r="K85" s="20" t="str">
        <f>IF(ISNUMBER(I85), _xlfn.IFNA(VLOOKUP(I85, 'Gift Options'!B:C, 2, FALSE), ""), _xlfn.IFNA(VLOOKUP(I85, 'Gift Options'!A:C, 3, FALSE), ""))</f>
        <v/>
      </c>
      <c r="L85" s="17"/>
      <c r="M85" s="19"/>
      <c r="N85" s="20" t="str">
        <f>IF(ISNUMBER(L85), _xlfn.IFNA(VLOOKUP(L85, 'Gift Options'!B:C, 2, FALSE), ""), _xlfn.IFNA(VLOOKUP(L85, 'Gift Options'!A:C, 3, FALSE), ""))</f>
        <v/>
      </c>
      <c r="O85" s="21">
        <f t="shared" si="7"/>
        <v>0</v>
      </c>
      <c r="P85" s="22">
        <f t="shared" si="8"/>
        <v>0</v>
      </c>
      <c r="Q85" s="21" t="str">
        <f t="shared" si="9"/>
        <v/>
      </c>
      <c r="R85" s="23" t="str">
        <f t="shared" si="10"/>
        <v/>
      </c>
    </row>
    <row r="86" spans="1:18" s="9" customFormat="1" ht="60.75" customHeight="1" x14ac:dyDescent="0.25">
      <c r="A86" s="10"/>
      <c r="B86" s="10"/>
      <c r="C86" s="10"/>
      <c r="D86" s="10"/>
      <c r="E86" s="10"/>
      <c r="F86" s="10"/>
      <c r="G86" s="10"/>
      <c r="H86" s="10"/>
      <c r="I86" s="17"/>
      <c r="J86" s="15"/>
      <c r="K86" s="20" t="str">
        <f>IF(ISNUMBER(I86), _xlfn.IFNA(VLOOKUP(I86, 'Gift Options'!B:C, 2, FALSE), ""), _xlfn.IFNA(VLOOKUP(I86, 'Gift Options'!A:C, 3, FALSE), ""))</f>
        <v/>
      </c>
      <c r="L86" s="17"/>
      <c r="M86" s="19"/>
      <c r="N86" s="20" t="str">
        <f>IF(ISNUMBER(L86), _xlfn.IFNA(VLOOKUP(L86, 'Gift Options'!B:C, 2, FALSE), ""), _xlfn.IFNA(VLOOKUP(L86, 'Gift Options'!A:C, 3, FALSE), ""))</f>
        <v/>
      </c>
      <c r="O86" s="21">
        <f t="shared" si="7"/>
        <v>0</v>
      </c>
      <c r="P86" s="22">
        <f t="shared" si="8"/>
        <v>0</v>
      </c>
      <c r="Q86" s="21" t="str">
        <f t="shared" si="9"/>
        <v/>
      </c>
      <c r="R86" s="23" t="str">
        <f t="shared" si="10"/>
        <v/>
      </c>
    </row>
    <row r="87" spans="1:18" s="9" customFormat="1" ht="60.75" customHeight="1" x14ac:dyDescent="0.25">
      <c r="A87" s="10"/>
      <c r="B87" s="10"/>
      <c r="C87" s="10"/>
      <c r="D87" s="10"/>
      <c r="E87" s="10"/>
      <c r="F87" s="10"/>
      <c r="G87" s="10"/>
      <c r="H87" s="10"/>
      <c r="I87" s="17"/>
      <c r="J87" s="15"/>
      <c r="K87" s="20" t="str">
        <f>IF(ISNUMBER(I87), _xlfn.IFNA(VLOOKUP(I87, 'Gift Options'!B:C, 2, FALSE), ""), _xlfn.IFNA(VLOOKUP(I87, 'Gift Options'!A:C, 3, FALSE), ""))</f>
        <v/>
      </c>
      <c r="L87" s="17"/>
      <c r="M87" s="19"/>
      <c r="N87" s="20" t="str">
        <f>IF(ISNUMBER(L87), _xlfn.IFNA(VLOOKUP(L87, 'Gift Options'!B:C, 2, FALSE), ""), _xlfn.IFNA(VLOOKUP(L87, 'Gift Options'!A:C, 3, FALSE), ""))</f>
        <v/>
      </c>
      <c r="O87" s="21">
        <f t="shared" si="7"/>
        <v>0</v>
      </c>
      <c r="P87" s="22">
        <f t="shared" si="8"/>
        <v>0</v>
      </c>
      <c r="Q87" s="21" t="str">
        <f t="shared" si="9"/>
        <v/>
      </c>
      <c r="R87" s="23" t="str">
        <f t="shared" si="10"/>
        <v/>
      </c>
    </row>
    <row r="88" spans="1:18" s="9" customFormat="1" ht="60.75" customHeight="1" x14ac:dyDescent="0.25">
      <c r="A88" s="10"/>
      <c r="B88" s="10"/>
      <c r="C88" s="10"/>
      <c r="D88" s="10"/>
      <c r="E88" s="10"/>
      <c r="F88" s="10"/>
      <c r="G88" s="10"/>
      <c r="H88" s="10"/>
      <c r="I88" s="17"/>
      <c r="J88" s="15"/>
      <c r="K88" s="20" t="str">
        <f>IF(ISNUMBER(I88), _xlfn.IFNA(VLOOKUP(I88, 'Gift Options'!B:C, 2, FALSE), ""), _xlfn.IFNA(VLOOKUP(I88, 'Gift Options'!A:C, 3, FALSE), ""))</f>
        <v/>
      </c>
      <c r="L88" s="17"/>
      <c r="M88" s="19"/>
      <c r="N88" s="20" t="str">
        <f>IF(ISNUMBER(L88), _xlfn.IFNA(VLOOKUP(L88, 'Gift Options'!B:C, 2, FALSE), ""), _xlfn.IFNA(VLOOKUP(L88, 'Gift Options'!A:C, 3, FALSE), ""))</f>
        <v/>
      </c>
      <c r="O88" s="21">
        <f t="shared" si="7"/>
        <v>0</v>
      </c>
      <c r="P88" s="22">
        <f t="shared" si="8"/>
        <v>0</v>
      </c>
      <c r="Q88" s="21" t="str">
        <f t="shared" si="9"/>
        <v/>
      </c>
      <c r="R88" s="23" t="str">
        <f t="shared" si="10"/>
        <v/>
      </c>
    </row>
    <row r="89" spans="1:18" s="9" customFormat="1" ht="60.75" customHeight="1" x14ac:dyDescent="0.25">
      <c r="A89" s="10"/>
      <c r="B89" s="10"/>
      <c r="C89" s="10"/>
      <c r="D89" s="10"/>
      <c r="E89" s="10"/>
      <c r="F89" s="10"/>
      <c r="G89" s="10"/>
      <c r="H89" s="10"/>
      <c r="I89" s="17"/>
      <c r="J89" s="15"/>
      <c r="K89" s="20" t="str">
        <f>IF(ISNUMBER(I89), _xlfn.IFNA(VLOOKUP(I89, 'Gift Options'!B:C, 2, FALSE), ""), _xlfn.IFNA(VLOOKUP(I89, 'Gift Options'!A:C, 3, FALSE), ""))</f>
        <v/>
      </c>
      <c r="L89" s="17"/>
      <c r="M89" s="19"/>
      <c r="N89" s="20" t="str">
        <f>IF(ISNUMBER(L89), _xlfn.IFNA(VLOOKUP(L89, 'Gift Options'!B:C, 2, FALSE), ""), _xlfn.IFNA(VLOOKUP(L89, 'Gift Options'!A:C, 3, FALSE), ""))</f>
        <v/>
      </c>
      <c r="O89" s="21">
        <f t="shared" si="7"/>
        <v>0</v>
      </c>
      <c r="P89" s="22">
        <f t="shared" si="8"/>
        <v>0</v>
      </c>
      <c r="Q89" s="21" t="str">
        <f t="shared" si="9"/>
        <v/>
      </c>
      <c r="R89" s="23" t="str">
        <f t="shared" si="10"/>
        <v/>
      </c>
    </row>
    <row r="90" spans="1:18" s="9" customFormat="1" ht="60.75" customHeight="1" x14ac:dyDescent="0.25">
      <c r="A90" s="10"/>
      <c r="B90" s="10"/>
      <c r="C90" s="10"/>
      <c r="D90" s="10"/>
      <c r="E90" s="10"/>
      <c r="F90" s="10"/>
      <c r="G90" s="10"/>
      <c r="H90" s="10"/>
      <c r="I90" s="17"/>
      <c r="J90" s="15"/>
      <c r="K90" s="20" t="str">
        <f>IF(ISNUMBER(I90), _xlfn.IFNA(VLOOKUP(I90, 'Gift Options'!B:C, 2, FALSE), ""), _xlfn.IFNA(VLOOKUP(I90, 'Gift Options'!A:C, 3, FALSE), ""))</f>
        <v/>
      </c>
      <c r="L90" s="17"/>
      <c r="M90" s="19"/>
      <c r="N90" s="20" t="str">
        <f>IF(ISNUMBER(L90), _xlfn.IFNA(VLOOKUP(L90, 'Gift Options'!B:C, 2, FALSE), ""), _xlfn.IFNA(VLOOKUP(L90, 'Gift Options'!A:C, 3, FALSE), ""))</f>
        <v/>
      </c>
      <c r="O90" s="21">
        <f t="shared" si="7"/>
        <v>0</v>
      </c>
      <c r="P90" s="22">
        <f t="shared" si="8"/>
        <v>0</v>
      </c>
      <c r="Q90" s="21" t="str">
        <f t="shared" si="9"/>
        <v/>
      </c>
      <c r="R90" s="23" t="str">
        <f t="shared" si="10"/>
        <v/>
      </c>
    </row>
    <row r="91" spans="1:18" s="9" customFormat="1" ht="60.75" customHeight="1" x14ac:dyDescent="0.25">
      <c r="A91" s="10"/>
      <c r="B91" s="10"/>
      <c r="C91" s="10"/>
      <c r="D91" s="10"/>
      <c r="E91" s="10"/>
      <c r="F91" s="10"/>
      <c r="G91" s="10"/>
      <c r="H91" s="10"/>
      <c r="I91" s="17"/>
      <c r="J91" s="15"/>
      <c r="K91" s="20" t="str">
        <f>IF(ISNUMBER(I91), _xlfn.IFNA(VLOOKUP(I91, 'Gift Options'!B:C, 2, FALSE), ""), _xlfn.IFNA(VLOOKUP(I91, 'Gift Options'!A:C, 3, FALSE), ""))</f>
        <v/>
      </c>
      <c r="L91" s="17"/>
      <c r="M91" s="19"/>
      <c r="N91" s="20" t="str">
        <f>IF(ISNUMBER(L91), _xlfn.IFNA(VLOOKUP(L91, 'Gift Options'!B:C, 2, FALSE), ""), _xlfn.IFNA(VLOOKUP(L91, 'Gift Options'!A:C, 3, FALSE), ""))</f>
        <v/>
      </c>
      <c r="O91" s="21">
        <f t="shared" si="7"/>
        <v>0</v>
      </c>
      <c r="P91" s="22">
        <f t="shared" si="8"/>
        <v>0</v>
      </c>
      <c r="Q91" s="21" t="str">
        <f t="shared" si="9"/>
        <v/>
      </c>
      <c r="R91" s="23" t="str">
        <f t="shared" si="10"/>
        <v/>
      </c>
    </row>
    <row r="92" spans="1:18" s="9" customFormat="1" ht="60.75" customHeight="1" x14ac:dyDescent="0.25">
      <c r="A92" s="10"/>
      <c r="B92" s="10"/>
      <c r="C92" s="10"/>
      <c r="D92" s="10"/>
      <c r="E92" s="10"/>
      <c r="F92" s="10"/>
      <c r="G92" s="10"/>
      <c r="H92" s="10"/>
      <c r="I92" s="17"/>
      <c r="J92" s="15"/>
      <c r="K92" s="20" t="str">
        <f>IF(ISNUMBER(I92), _xlfn.IFNA(VLOOKUP(I92, 'Gift Options'!B:C, 2, FALSE), ""), _xlfn.IFNA(VLOOKUP(I92, 'Gift Options'!A:C, 3, FALSE), ""))</f>
        <v/>
      </c>
      <c r="L92" s="17"/>
      <c r="M92" s="19"/>
      <c r="N92" s="20" t="str">
        <f>IF(ISNUMBER(L92), _xlfn.IFNA(VLOOKUP(L92, 'Gift Options'!B:C, 2, FALSE), ""), _xlfn.IFNA(VLOOKUP(L92, 'Gift Options'!A:C, 3, FALSE), ""))</f>
        <v/>
      </c>
      <c r="O92" s="21">
        <f t="shared" si="7"/>
        <v>0</v>
      </c>
      <c r="P92" s="22">
        <f t="shared" si="8"/>
        <v>0</v>
      </c>
      <c r="Q92" s="21" t="str">
        <f t="shared" si="9"/>
        <v/>
      </c>
      <c r="R92" s="23" t="str">
        <f t="shared" si="10"/>
        <v/>
      </c>
    </row>
    <row r="93" spans="1:18" s="9" customFormat="1" ht="60.75" customHeight="1" x14ac:dyDescent="0.25">
      <c r="A93" s="10"/>
      <c r="B93" s="10"/>
      <c r="C93" s="10"/>
      <c r="D93" s="10"/>
      <c r="E93" s="10"/>
      <c r="F93" s="10"/>
      <c r="G93" s="10"/>
      <c r="H93" s="10"/>
      <c r="I93" s="17"/>
      <c r="J93" s="15"/>
      <c r="K93" s="20" t="str">
        <f>IF(ISNUMBER(I93), _xlfn.IFNA(VLOOKUP(I93, 'Gift Options'!B:C, 2, FALSE), ""), _xlfn.IFNA(VLOOKUP(I93, 'Gift Options'!A:C, 3, FALSE), ""))</f>
        <v/>
      </c>
      <c r="L93" s="17"/>
      <c r="M93" s="19"/>
      <c r="N93" s="20" t="str">
        <f>IF(ISNUMBER(L93), _xlfn.IFNA(VLOOKUP(L93, 'Gift Options'!B:C, 2, FALSE), ""), _xlfn.IFNA(VLOOKUP(L93, 'Gift Options'!A:C, 3, FALSE), ""))</f>
        <v/>
      </c>
      <c r="O93" s="21">
        <f t="shared" si="7"/>
        <v>0</v>
      </c>
      <c r="P93" s="22">
        <f t="shared" si="8"/>
        <v>0</v>
      </c>
      <c r="Q93" s="21" t="str">
        <f t="shared" si="9"/>
        <v/>
      </c>
      <c r="R93" s="23" t="str">
        <f t="shared" si="10"/>
        <v/>
      </c>
    </row>
    <row r="94" spans="1:18" s="9" customFormat="1" ht="60.75" customHeight="1" x14ac:dyDescent="0.25">
      <c r="A94" s="10"/>
      <c r="B94" s="10"/>
      <c r="C94" s="10"/>
      <c r="D94" s="10"/>
      <c r="E94" s="10"/>
      <c r="F94" s="10"/>
      <c r="G94" s="10"/>
      <c r="H94" s="10"/>
      <c r="I94" s="17"/>
      <c r="J94" s="15"/>
      <c r="K94" s="20" t="str">
        <f>IF(ISNUMBER(I94), _xlfn.IFNA(VLOOKUP(I94, 'Gift Options'!B:C, 2, FALSE), ""), _xlfn.IFNA(VLOOKUP(I94, 'Gift Options'!A:C, 3, FALSE), ""))</f>
        <v/>
      </c>
      <c r="L94" s="17"/>
      <c r="M94" s="19"/>
      <c r="N94" s="20" t="str">
        <f>IF(ISNUMBER(L94), _xlfn.IFNA(VLOOKUP(L94, 'Gift Options'!B:C, 2, FALSE), ""), _xlfn.IFNA(VLOOKUP(L94, 'Gift Options'!A:C, 3, FALSE), ""))</f>
        <v/>
      </c>
      <c r="O94" s="21">
        <f t="shared" si="7"/>
        <v>0</v>
      </c>
      <c r="P94" s="22">
        <f t="shared" si="8"/>
        <v>0</v>
      </c>
      <c r="Q94" s="21" t="str">
        <f t="shared" si="9"/>
        <v/>
      </c>
      <c r="R94" s="23" t="str">
        <f t="shared" si="10"/>
        <v/>
      </c>
    </row>
    <row r="95" spans="1:18" s="9" customFormat="1" ht="60.75" customHeight="1" x14ac:dyDescent="0.25">
      <c r="A95" s="10"/>
      <c r="B95" s="10"/>
      <c r="C95" s="10"/>
      <c r="D95" s="10"/>
      <c r="E95" s="10"/>
      <c r="F95" s="10"/>
      <c r="G95" s="10"/>
      <c r="H95" s="10"/>
      <c r="I95" s="17"/>
      <c r="J95" s="15"/>
      <c r="K95" s="20" t="str">
        <f>IF(ISNUMBER(I95), _xlfn.IFNA(VLOOKUP(I95, 'Gift Options'!B:C, 2, FALSE), ""), _xlfn.IFNA(VLOOKUP(I95, 'Gift Options'!A:C, 3, FALSE), ""))</f>
        <v/>
      </c>
      <c r="L95" s="17"/>
      <c r="M95" s="19"/>
      <c r="N95" s="20" t="str">
        <f>IF(ISNUMBER(L95), _xlfn.IFNA(VLOOKUP(L95, 'Gift Options'!B:C, 2, FALSE), ""), _xlfn.IFNA(VLOOKUP(L95, 'Gift Options'!A:C, 3, FALSE), ""))</f>
        <v/>
      </c>
      <c r="O95" s="21">
        <f t="shared" si="7"/>
        <v>0</v>
      </c>
      <c r="P95" s="22">
        <f t="shared" si="8"/>
        <v>0</v>
      </c>
      <c r="Q95" s="21" t="str">
        <f t="shared" si="9"/>
        <v/>
      </c>
      <c r="R95" s="23" t="str">
        <f t="shared" si="10"/>
        <v/>
      </c>
    </row>
    <row r="96" spans="1:18" s="9" customFormat="1" ht="60.75" customHeight="1" x14ac:dyDescent="0.25">
      <c r="A96" s="10"/>
      <c r="B96" s="10"/>
      <c r="C96" s="10"/>
      <c r="D96" s="10"/>
      <c r="E96" s="10"/>
      <c r="F96" s="10"/>
      <c r="G96" s="10"/>
      <c r="H96" s="10"/>
      <c r="I96" s="17"/>
      <c r="J96" s="15"/>
      <c r="K96" s="20" t="str">
        <f>IF(ISNUMBER(I96), _xlfn.IFNA(VLOOKUP(I96, 'Gift Options'!B:C, 2, FALSE), ""), _xlfn.IFNA(VLOOKUP(I96, 'Gift Options'!A:C, 3, FALSE), ""))</f>
        <v/>
      </c>
      <c r="L96" s="17"/>
      <c r="M96" s="19"/>
      <c r="N96" s="20" t="str">
        <f>IF(ISNUMBER(L96), _xlfn.IFNA(VLOOKUP(L96, 'Gift Options'!B:C, 2, FALSE), ""), _xlfn.IFNA(VLOOKUP(L96, 'Gift Options'!A:C, 3, FALSE), ""))</f>
        <v/>
      </c>
      <c r="O96" s="21">
        <f t="shared" si="7"/>
        <v>0</v>
      </c>
      <c r="P96" s="22">
        <f t="shared" si="8"/>
        <v>0</v>
      </c>
      <c r="Q96" s="21" t="str">
        <f t="shared" si="9"/>
        <v/>
      </c>
      <c r="R96" s="23" t="str">
        <f t="shared" si="10"/>
        <v/>
      </c>
    </row>
    <row r="97" spans="1:18" s="9" customFormat="1" ht="60.75" customHeight="1" x14ac:dyDescent="0.25">
      <c r="A97" s="10"/>
      <c r="B97" s="10"/>
      <c r="C97" s="10"/>
      <c r="D97" s="10"/>
      <c r="E97" s="10"/>
      <c r="F97" s="10"/>
      <c r="G97" s="10"/>
      <c r="H97" s="10"/>
      <c r="I97" s="17"/>
      <c r="J97" s="15"/>
      <c r="K97" s="20" t="str">
        <f>IF(ISNUMBER(I97), _xlfn.IFNA(VLOOKUP(I97, 'Gift Options'!B:C, 2, FALSE), ""), _xlfn.IFNA(VLOOKUP(I97, 'Gift Options'!A:C, 3, FALSE), ""))</f>
        <v/>
      </c>
      <c r="L97" s="17"/>
      <c r="M97" s="19"/>
      <c r="N97" s="20" t="str">
        <f>IF(ISNUMBER(L97), _xlfn.IFNA(VLOOKUP(L97, 'Gift Options'!B:C, 2, FALSE), ""), _xlfn.IFNA(VLOOKUP(L97, 'Gift Options'!A:C, 3, FALSE), ""))</f>
        <v/>
      </c>
      <c r="O97" s="21">
        <f t="shared" si="7"/>
        <v>0</v>
      </c>
      <c r="P97" s="22">
        <f t="shared" si="8"/>
        <v>0</v>
      </c>
      <c r="Q97" s="21" t="str">
        <f t="shared" si="9"/>
        <v/>
      </c>
      <c r="R97" s="23" t="str">
        <f t="shared" si="10"/>
        <v/>
      </c>
    </row>
    <row r="98" spans="1:18" s="9" customFormat="1" ht="60.75" customHeight="1" x14ac:dyDescent="0.25">
      <c r="A98" s="10"/>
      <c r="B98" s="10"/>
      <c r="C98" s="10"/>
      <c r="D98" s="10"/>
      <c r="E98" s="10"/>
      <c r="F98" s="10"/>
      <c r="G98" s="10"/>
      <c r="H98" s="10"/>
      <c r="I98" s="17"/>
      <c r="J98" s="15"/>
      <c r="K98" s="20" t="str">
        <f>IF(ISNUMBER(I98), _xlfn.IFNA(VLOOKUP(I98, 'Gift Options'!B:C, 2, FALSE), ""), _xlfn.IFNA(VLOOKUP(I98, 'Gift Options'!A:C, 3, FALSE), ""))</f>
        <v/>
      </c>
      <c r="L98" s="17"/>
      <c r="M98" s="19"/>
      <c r="N98" s="20" t="str">
        <f>IF(ISNUMBER(L98), _xlfn.IFNA(VLOOKUP(L98, 'Gift Options'!B:C, 2, FALSE), ""), _xlfn.IFNA(VLOOKUP(L98, 'Gift Options'!A:C, 3, FALSE), ""))</f>
        <v/>
      </c>
      <c r="O98" s="21">
        <f t="shared" si="7"/>
        <v>0</v>
      </c>
      <c r="P98" s="22">
        <f t="shared" si="8"/>
        <v>0</v>
      </c>
      <c r="Q98" s="21" t="str">
        <f t="shared" si="9"/>
        <v/>
      </c>
      <c r="R98" s="23" t="str">
        <f t="shared" si="10"/>
        <v/>
      </c>
    </row>
    <row r="99" spans="1:18" s="9" customFormat="1" ht="60.75" customHeight="1" x14ac:dyDescent="0.25">
      <c r="A99" s="10"/>
      <c r="B99" s="10"/>
      <c r="C99" s="10"/>
      <c r="D99" s="10"/>
      <c r="E99" s="10"/>
      <c r="F99" s="10"/>
      <c r="G99" s="10"/>
      <c r="H99" s="10"/>
      <c r="I99" s="17"/>
      <c r="J99" s="15"/>
      <c r="K99" s="20" t="str">
        <f>IF(ISNUMBER(I99), _xlfn.IFNA(VLOOKUP(I99, 'Gift Options'!B:C, 2, FALSE), ""), _xlfn.IFNA(VLOOKUP(I99, 'Gift Options'!A:C, 3, FALSE), ""))</f>
        <v/>
      </c>
      <c r="L99" s="17"/>
      <c r="M99" s="19"/>
      <c r="N99" s="20" t="str">
        <f>IF(ISNUMBER(L99), _xlfn.IFNA(VLOOKUP(L99, 'Gift Options'!B:C, 2, FALSE), ""), _xlfn.IFNA(VLOOKUP(L99, 'Gift Options'!A:C, 3, FALSE), ""))</f>
        <v/>
      </c>
      <c r="O99" s="21">
        <f t="shared" si="7"/>
        <v>0</v>
      </c>
      <c r="P99" s="22">
        <f t="shared" si="8"/>
        <v>0</v>
      </c>
      <c r="Q99" s="21" t="str">
        <f t="shared" si="9"/>
        <v/>
      </c>
      <c r="R99" s="23" t="str">
        <f t="shared" si="10"/>
        <v/>
      </c>
    </row>
    <row r="100" spans="1:18" s="9" customFormat="1" ht="60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7"/>
      <c r="J100" s="15"/>
      <c r="K100" s="20" t="str">
        <f>IF(ISNUMBER(I100), _xlfn.IFNA(VLOOKUP(I100, 'Gift Options'!B:C, 2, FALSE), ""), _xlfn.IFNA(VLOOKUP(I100, 'Gift Options'!A:C, 3, FALSE), ""))</f>
        <v/>
      </c>
      <c r="L100" s="17"/>
      <c r="M100" s="19"/>
      <c r="N100" s="20" t="str">
        <f>IF(ISNUMBER(L100), _xlfn.IFNA(VLOOKUP(L100, 'Gift Options'!B:C, 2, FALSE), ""), _xlfn.IFNA(VLOOKUP(L100, 'Gift Options'!A:C, 3, FALSE), ""))</f>
        <v/>
      </c>
      <c r="O100" s="21">
        <f t="shared" si="7"/>
        <v>0</v>
      </c>
      <c r="P100" s="22">
        <f t="shared" si="8"/>
        <v>0</v>
      </c>
      <c r="Q100" s="21" t="str">
        <f t="shared" si="9"/>
        <v/>
      </c>
      <c r="R100" s="23" t="str">
        <f t="shared" si="10"/>
        <v/>
      </c>
    </row>
    <row r="101" spans="1:18" s="51" customFormat="1" x14ac:dyDescent="0.25">
      <c r="D101" s="52"/>
      <c r="E101" s="52"/>
      <c r="F101" s="52"/>
      <c r="G101" s="52"/>
      <c r="H101" s="52"/>
      <c r="I101" s="17"/>
      <c r="J101" s="53"/>
      <c r="K101" s="20" t="str">
        <f>IF(ISNUMBER(I101), _xlfn.IFNA(VLOOKUP(I101, 'Gift Options'!B:C, 2, FALSE), ""), _xlfn.IFNA(VLOOKUP(I101, 'Gift Options'!A:C, 3, FALSE), ""))</f>
        <v/>
      </c>
      <c r="L101" s="17"/>
      <c r="M101" s="53"/>
      <c r="N101" s="20" t="str">
        <f>IF(ISNUMBER(L101), _xlfn.IFNA(VLOOKUP(L101, 'Gift Options'!B:C, 2, FALSE), ""), _xlfn.IFNA(VLOOKUP(L101, 'Gift Options'!A:C, 3, FALSE), ""))</f>
        <v/>
      </c>
      <c r="O101" s="54"/>
      <c r="P101" s="54"/>
      <c r="Q101" s="21" t="str">
        <f t="shared" ref="Q101" si="11">IF(OR(L101&lt;&gt;"",I101&lt;&gt;""),IF(P101&lt;95,"£7.95 (Parcelforce, Standard)","FREE"),"")</f>
        <v/>
      </c>
      <c r="R101" s="23" t="str">
        <f t="shared" si="10"/>
        <v/>
      </c>
    </row>
  </sheetData>
  <mergeCells count="3">
    <mergeCell ref="A3:R3"/>
    <mergeCell ref="A2:R2"/>
    <mergeCell ref="A1:R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66DF4BD5-D6EF-4CDD-A60C-8FA8FB1A0452}">
          <x14:formula1>
            <xm:f>'Gift Options'!$A$2:$A$46</xm:f>
          </x14:formula1>
          <xm:sqref>L5:L101 I5:I101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5BEC-1357-46EA-B142-1149FC77AC1D}">
  <dimension ref="A1:C46"/>
  <sheetViews>
    <sheetView topLeftCell="A17" workbookViewId="0">
      <selection activeCell="C33" sqref="C33"/>
    </sheetView>
  </sheetViews>
  <sheetFormatPr defaultRowHeight="15" x14ac:dyDescent="0.25"/>
  <cols>
    <col min="1" max="1" width="66" bestFit="1" customWidth="1"/>
    <col min="2" max="2" width="20.42578125" style="31" customWidth="1"/>
    <col min="3" max="3" width="8.140625" style="26" bestFit="1" customWidth="1"/>
  </cols>
  <sheetData>
    <row r="1" spans="1:3" x14ac:dyDescent="0.25">
      <c r="A1" t="s">
        <v>31</v>
      </c>
      <c r="B1" s="34" t="s">
        <v>32</v>
      </c>
      <c r="C1" s="26" t="s">
        <v>33</v>
      </c>
    </row>
    <row r="2" spans="1:3" x14ac:dyDescent="0.25">
      <c r="A2" s="30" t="s">
        <v>28</v>
      </c>
      <c r="B2" s="32">
        <v>30014657</v>
      </c>
      <c r="C2" s="27">
        <v>52</v>
      </c>
    </row>
    <row r="3" spans="1:3" x14ac:dyDescent="0.25">
      <c r="A3" s="5" t="s">
        <v>34</v>
      </c>
      <c r="B3" s="33">
        <v>30014664</v>
      </c>
      <c r="C3" s="27">
        <v>52</v>
      </c>
    </row>
    <row r="4" spans="1:3" x14ac:dyDescent="0.25">
      <c r="A4" s="40" t="s">
        <v>35</v>
      </c>
      <c r="B4" s="41">
        <v>30014688</v>
      </c>
      <c r="C4" s="47">
        <v>60</v>
      </c>
    </row>
    <row r="5" spans="1:3" x14ac:dyDescent="0.25">
      <c r="A5" s="37" t="s">
        <v>36</v>
      </c>
      <c r="B5" s="48">
        <v>30014671</v>
      </c>
      <c r="C5" s="43">
        <v>65</v>
      </c>
    </row>
    <row r="6" spans="1:3" x14ac:dyDescent="0.25">
      <c r="A6" s="30" t="s">
        <v>37</v>
      </c>
      <c r="B6" s="32">
        <v>30014695</v>
      </c>
      <c r="C6" s="27">
        <v>58</v>
      </c>
    </row>
    <row r="7" spans="1:3" x14ac:dyDescent="0.25">
      <c r="A7" s="5" t="s">
        <v>38</v>
      </c>
      <c r="B7" s="33">
        <v>30014640</v>
      </c>
      <c r="C7" s="27">
        <v>65</v>
      </c>
    </row>
    <row r="8" spans="1:3" x14ac:dyDescent="0.25">
      <c r="A8" s="30" t="s">
        <v>39</v>
      </c>
      <c r="B8" s="32">
        <v>30001688</v>
      </c>
      <c r="C8" s="27">
        <v>31</v>
      </c>
    </row>
    <row r="9" spans="1:3" x14ac:dyDescent="0.25">
      <c r="A9" s="5" t="s">
        <v>40</v>
      </c>
      <c r="B9" s="33">
        <v>5060135652173</v>
      </c>
      <c r="C9" s="27">
        <v>31</v>
      </c>
    </row>
    <row r="10" spans="1:3" x14ac:dyDescent="0.25">
      <c r="A10" s="30" t="s">
        <v>41</v>
      </c>
      <c r="B10" s="32">
        <v>30008939</v>
      </c>
      <c r="C10" s="27">
        <v>39</v>
      </c>
    </row>
    <row r="11" spans="1:3" x14ac:dyDescent="0.25">
      <c r="A11" s="37" t="s">
        <v>29</v>
      </c>
      <c r="B11" s="38">
        <v>30001718</v>
      </c>
      <c r="C11" s="43">
        <v>44</v>
      </c>
    </row>
    <row r="12" spans="1:3" x14ac:dyDescent="0.25">
      <c r="A12" s="30" t="s">
        <v>42</v>
      </c>
      <c r="B12" s="32">
        <v>30001701</v>
      </c>
      <c r="C12" s="27">
        <v>36</v>
      </c>
    </row>
    <row r="13" spans="1:3" x14ac:dyDescent="0.25">
      <c r="A13" s="5" t="s">
        <v>43</v>
      </c>
      <c r="B13" s="33">
        <v>30010420</v>
      </c>
      <c r="C13" s="27">
        <v>44</v>
      </c>
    </row>
    <row r="14" spans="1:3" x14ac:dyDescent="0.25">
      <c r="A14" s="30" t="s">
        <v>44</v>
      </c>
      <c r="B14" s="32">
        <v>30001541</v>
      </c>
      <c r="C14" s="27">
        <v>20</v>
      </c>
    </row>
    <row r="15" spans="1:3" x14ac:dyDescent="0.25">
      <c r="A15" s="5" t="s">
        <v>45</v>
      </c>
      <c r="B15" s="33">
        <v>30008892</v>
      </c>
      <c r="C15" s="27">
        <v>20</v>
      </c>
    </row>
    <row r="16" spans="1:3" x14ac:dyDescent="0.25">
      <c r="A16" s="40" t="s">
        <v>46</v>
      </c>
      <c r="B16" s="41">
        <v>5060135652180</v>
      </c>
      <c r="C16" s="49">
        <v>20</v>
      </c>
    </row>
    <row r="17" spans="1:3" x14ac:dyDescent="0.25">
      <c r="A17" s="5" t="s">
        <v>47</v>
      </c>
      <c r="B17" s="33">
        <v>30001671</v>
      </c>
      <c r="C17" s="28">
        <v>20</v>
      </c>
    </row>
    <row r="18" spans="1:3" x14ac:dyDescent="0.25">
      <c r="A18" s="30" t="s">
        <v>48</v>
      </c>
      <c r="B18" s="32">
        <v>30008915</v>
      </c>
      <c r="C18" s="28">
        <v>34</v>
      </c>
    </row>
    <row r="19" spans="1:3" x14ac:dyDescent="0.25">
      <c r="A19" s="37" t="s">
        <v>49</v>
      </c>
      <c r="B19" s="38">
        <v>5060135650742</v>
      </c>
      <c r="C19" s="50">
        <v>34</v>
      </c>
    </row>
    <row r="20" spans="1:3" x14ac:dyDescent="0.25">
      <c r="A20" s="30" t="s">
        <v>50</v>
      </c>
      <c r="B20" s="32">
        <v>30008908</v>
      </c>
      <c r="C20" s="28">
        <v>29</v>
      </c>
    </row>
    <row r="21" spans="1:3" x14ac:dyDescent="0.25">
      <c r="A21" s="5" t="s">
        <v>51</v>
      </c>
      <c r="B21" s="33">
        <v>5060135650926</v>
      </c>
      <c r="C21" s="28">
        <v>75</v>
      </c>
    </row>
    <row r="22" spans="1:3" x14ac:dyDescent="0.25">
      <c r="A22" s="30" t="s">
        <v>52</v>
      </c>
      <c r="B22" s="32">
        <v>5060135650483</v>
      </c>
      <c r="C22" s="27">
        <v>70</v>
      </c>
    </row>
    <row r="23" spans="1:3" x14ac:dyDescent="0.25">
      <c r="A23" s="5" t="s">
        <v>53</v>
      </c>
      <c r="B23" s="33">
        <v>5060135650490</v>
      </c>
      <c r="C23" s="29">
        <v>89</v>
      </c>
    </row>
    <row r="24" spans="1:3" x14ac:dyDescent="0.25">
      <c r="A24" s="30" t="s">
        <v>54</v>
      </c>
      <c r="B24" s="32">
        <v>5060135650421</v>
      </c>
      <c r="C24" s="29">
        <v>89</v>
      </c>
    </row>
    <row r="25" spans="1:3" x14ac:dyDescent="0.25">
      <c r="A25" s="5" t="s">
        <v>55</v>
      </c>
      <c r="B25" s="33">
        <v>5060135652098</v>
      </c>
      <c r="C25" s="29">
        <v>65</v>
      </c>
    </row>
    <row r="26" spans="1:3" x14ac:dyDescent="0.25">
      <c r="A26" s="30" t="s">
        <v>56</v>
      </c>
      <c r="B26" s="32">
        <v>5060135652111</v>
      </c>
      <c r="C26" s="29">
        <v>52</v>
      </c>
    </row>
    <row r="27" spans="1:3" x14ac:dyDescent="0.25">
      <c r="A27" s="5" t="s">
        <v>57</v>
      </c>
      <c r="B27" s="33">
        <v>30001619</v>
      </c>
      <c r="C27" s="29">
        <v>72</v>
      </c>
    </row>
    <row r="28" spans="1:3" x14ac:dyDescent="0.25">
      <c r="A28" s="30" t="s">
        <v>58</v>
      </c>
      <c r="B28" s="32">
        <v>30001626</v>
      </c>
      <c r="C28" s="29">
        <v>53</v>
      </c>
    </row>
    <row r="29" spans="1:3" x14ac:dyDescent="0.25">
      <c r="A29" s="5" t="s">
        <v>59</v>
      </c>
      <c r="B29" s="33">
        <v>30002029</v>
      </c>
      <c r="C29" s="29">
        <v>37</v>
      </c>
    </row>
    <row r="30" spans="1:3" x14ac:dyDescent="0.25">
      <c r="A30" s="30" t="s">
        <v>60</v>
      </c>
      <c r="B30" s="32">
        <v>30001633</v>
      </c>
      <c r="C30" s="29">
        <v>48</v>
      </c>
    </row>
    <row r="31" spans="1:3" x14ac:dyDescent="0.25">
      <c r="A31" s="5" t="s">
        <v>61</v>
      </c>
      <c r="B31" s="33">
        <v>30013940</v>
      </c>
      <c r="C31" s="29">
        <v>127</v>
      </c>
    </row>
    <row r="32" spans="1:3" x14ac:dyDescent="0.25">
      <c r="A32" s="30" t="s">
        <v>62</v>
      </c>
      <c r="B32" s="32">
        <v>30007871</v>
      </c>
      <c r="C32" s="29">
        <v>90</v>
      </c>
    </row>
    <row r="33" spans="1:3" x14ac:dyDescent="0.25">
      <c r="A33" s="5" t="s">
        <v>63</v>
      </c>
      <c r="B33" s="33">
        <v>30007864</v>
      </c>
      <c r="C33" s="29">
        <v>170</v>
      </c>
    </row>
    <row r="34" spans="1:3" x14ac:dyDescent="0.25">
      <c r="A34" s="30" t="s">
        <v>64</v>
      </c>
      <c r="B34" s="32">
        <v>30007901</v>
      </c>
      <c r="C34" s="29">
        <v>124</v>
      </c>
    </row>
    <row r="35" spans="1:3" x14ac:dyDescent="0.25">
      <c r="A35" s="37" t="s">
        <v>65</v>
      </c>
      <c r="B35" s="38">
        <v>30012592</v>
      </c>
      <c r="C35" s="39">
        <v>45</v>
      </c>
    </row>
    <row r="36" spans="1:3" x14ac:dyDescent="0.25">
      <c r="A36" s="44" t="s">
        <v>66</v>
      </c>
      <c r="B36" s="45">
        <v>30007888</v>
      </c>
      <c r="C36" s="46">
        <v>102</v>
      </c>
    </row>
    <row r="37" spans="1:3" x14ac:dyDescent="0.25">
      <c r="A37" s="37" t="s">
        <v>67</v>
      </c>
      <c r="B37" s="38">
        <v>5060135652012</v>
      </c>
      <c r="C37" s="39">
        <v>85</v>
      </c>
    </row>
    <row r="38" spans="1:3" x14ac:dyDescent="0.25">
      <c r="A38" s="40" t="s">
        <v>68</v>
      </c>
      <c r="B38" s="41" t="s">
        <v>69</v>
      </c>
      <c r="C38" s="42">
        <v>80</v>
      </c>
    </row>
    <row r="39" spans="1:3" x14ac:dyDescent="0.25">
      <c r="A39" s="5" t="s">
        <v>70</v>
      </c>
      <c r="B39" s="33">
        <v>5060135650896</v>
      </c>
      <c r="C39" s="29">
        <v>35</v>
      </c>
    </row>
    <row r="40" spans="1:3" x14ac:dyDescent="0.25">
      <c r="A40" s="30" t="s">
        <v>71</v>
      </c>
      <c r="B40" s="32">
        <v>5060135651466</v>
      </c>
      <c r="C40" s="29">
        <v>35</v>
      </c>
    </row>
    <row r="41" spans="1:3" x14ac:dyDescent="0.25">
      <c r="A41" s="5" t="s">
        <v>72</v>
      </c>
      <c r="B41" s="33">
        <v>5060135651480</v>
      </c>
      <c r="C41" s="29">
        <v>17</v>
      </c>
    </row>
    <row r="42" spans="1:3" x14ac:dyDescent="0.25">
      <c r="A42" s="30" t="s">
        <v>73</v>
      </c>
      <c r="B42" s="32">
        <v>5060135651732</v>
      </c>
      <c r="C42" s="29">
        <v>17</v>
      </c>
    </row>
    <row r="43" spans="1:3" x14ac:dyDescent="0.25">
      <c r="A43" s="5" t="s">
        <v>74</v>
      </c>
      <c r="B43" s="33">
        <v>5060135651473</v>
      </c>
      <c r="C43" s="29">
        <v>28</v>
      </c>
    </row>
    <row r="44" spans="1:3" x14ac:dyDescent="0.25">
      <c r="A44" s="30" t="s">
        <v>75</v>
      </c>
      <c r="B44" s="32">
        <v>30017443</v>
      </c>
      <c r="C44" s="29">
        <v>135</v>
      </c>
    </row>
    <row r="45" spans="1:3" x14ac:dyDescent="0.25">
      <c r="A45" s="37" t="s">
        <v>76</v>
      </c>
      <c r="B45" s="38">
        <v>30012561</v>
      </c>
      <c r="C45" s="39">
        <v>102</v>
      </c>
    </row>
    <row r="46" spans="1:3" x14ac:dyDescent="0.25">
      <c r="A46" s="40" t="s">
        <v>77</v>
      </c>
      <c r="B46" s="41">
        <v>30012554</v>
      </c>
      <c r="C46" s="42">
        <v>102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Bolney-Corporate-Gifting</vt:lpstr>
      <vt:lpstr>Gift Options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Cross Samantha</dc:creator>
  <cp:keywords/>
  <dc:description/>
  <cp:lastModifiedBy>Cotton Jamie</cp:lastModifiedBy>
  <cp:revision/>
  <dcterms:created xsi:type="dcterms:W3CDTF">2023-10-31T13:45:02Z</dcterms:created>
  <dcterms:modified xsi:type="dcterms:W3CDTF">2024-12-05T13:47:00Z</dcterms:modified>
  <cp:category/>
  <cp:contentStatus/>
</cp:coreProperties>
</file>